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75" i="1"/>
  <c r="F74" i="1"/>
  <c r="F73" i="1"/>
  <c r="F72" i="1"/>
  <c r="F24" i="1"/>
  <c r="F23" i="1"/>
  <c r="F110" i="1"/>
  <c r="F109" i="1"/>
  <c r="F108" i="1"/>
  <c r="F107" i="1"/>
  <c r="F105" i="1"/>
  <c r="F86" i="1"/>
  <c r="F99" i="1"/>
  <c r="F98" i="1"/>
  <c r="F97" i="1"/>
  <c r="F82" i="1"/>
  <c r="F96" i="1"/>
  <c r="F95" i="1"/>
  <c r="F81" i="1"/>
  <c r="F80" i="1"/>
  <c r="F104" i="1"/>
  <c r="F94" i="1"/>
  <c r="F93" i="1"/>
  <c r="F92" i="1"/>
  <c r="F79" i="1"/>
  <c r="F103" i="1"/>
  <c r="F78" i="1"/>
  <c r="F102" i="1"/>
  <c r="F101" i="1"/>
  <c r="F91" i="1"/>
  <c r="F90" i="1"/>
  <c r="F89" i="1"/>
  <c r="F88" i="1"/>
  <c r="F87" i="1"/>
  <c r="F85" i="1"/>
  <c r="F84" i="1"/>
  <c r="F77" i="1"/>
  <c r="F22" i="1"/>
  <c r="F12" i="1" l="1"/>
  <c r="F13" i="1"/>
  <c r="F14" i="1"/>
  <c r="F15" i="1"/>
  <c r="F16" i="1"/>
  <c r="F17" i="1"/>
  <c r="F18" i="1"/>
  <c r="F21" i="1"/>
  <c r="F25" i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3" i="1"/>
  <c r="F54" i="1"/>
  <c r="F56" i="1"/>
  <c r="F57" i="1"/>
  <c r="F58" i="1"/>
  <c r="F59" i="1"/>
  <c r="F60" i="1"/>
  <c r="F61" i="1"/>
  <c r="F62" i="1"/>
  <c r="F63" i="1"/>
  <c r="F64" i="1"/>
  <c r="F66" i="1"/>
  <c r="F67" i="1"/>
  <c r="F68" i="1"/>
  <c r="F69" i="1"/>
  <c r="F70" i="1"/>
  <c r="F111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6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7" i="1"/>
  <c r="F168" i="1"/>
  <c r="F169" i="1"/>
  <c r="F170" i="1"/>
  <c r="F171" i="1"/>
  <c r="F172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7" i="1"/>
  <c r="F289" i="1"/>
  <c r="F290" i="1"/>
  <c r="F292" i="1"/>
  <c r="F293" i="1"/>
  <c r="F297" i="1"/>
  <c r="F299" i="1"/>
  <c r="F300" i="1"/>
  <c r="F301" i="1"/>
  <c r="F302" i="1"/>
  <c r="F305" i="1"/>
  <c r="F306" i="1"/>
  <c r="F307" i="1"/>
  <c r="F308" i="1"/>
  <c r="F309" i="1"/>
  <c r="F310" i="1"/>
  <c r="F317" i="1"/>
  <c r="F324" i="1"/>
  <c r="F331" i="1"/>
  <c r="F333" i="1"/>
  <c r="F334" i="1"/>
  <c r="F335" i="1"/>
  <c r="F336" i="1"/>
  <c r="F342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7" i="1"/>
  <c r="F388" i="1"/>
  <c r="F389" i="1"/>
  <c r="F390" i="1"/>
  <c r="F391" i="1"/>
  <c r="F393" i="1"/>
  <c r="F394" i="1"/>
  <c r="F395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6" i="1"/>
  <c r="F419" i="1"/>
  <c r="F421" i="1"/>
  <c r="F422" i="1"/>
  <c r="F423" i="1"/>
  <c r="F424" i="1"/>
  <c r="F425" i="1"/>
  <c r="F426" i="1"/>
  <c r="F427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2" i="1"/>
  <c r="F443" i="1"/>
  <c r="F444" i="1"/>
  <c r="F445" i="1"/>
  <c r="F446" i="1"/>
  <c r="F447" i="1"/>
  <c r="F448" i="1"/>
  <c r="F449" i="1"/>
  <c r="F450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7" i="1"/>
  <c r="F468" i="1"/>
  <c r="F469" i="1"/>
  <c r="F470" i="1"/>
  <c r="F471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7" i="1"/>
  <c r="F488" i="1"/>
  <c r="F489" i="1"/>
  <c r="F490" i="1"/>
  <c r="F491" i="1"/>
  <c r="F492" i="1"/>
  <c r="F493" i="1"/>
  <c r="F494" i="1"/>
  <c r="F495" i="1"/>
  <c r="F497" i="1"/>
  <c r="F498" i="1"/>
  <c r="F499" i="1"/>
  <c r="F500" i="1"/>
  <c r="F501" i="1"/>
  <c r="F502" i="1"/>
  <c r="F503" i="1"/>
  <c r="F504" i="1"/>
  <c r="F505" i="1"/>
  <c r="F506" i="1"/>
  <c r="F508" i="1"/>
  <c r="F509" i="1"/>
  <c r="F510" i="1"/>
  <c r="F511" i="1"/>
  <c r="F512" i="1"/>
  <c r="F11" i="1"/>
  <c r="F420" i="1"/>
  <c r="F418" i="1"/>
  <c r="F396" i="1"/>
  <c r="F392" i="1"/>
  <c r="F341" i="1"/>
  <c r="F332" i="1"/>
  <c r="F325" i="1"/>
  <c r="F312" i="1"/>
  <c r="F147" i="1"/>
  <c r="F145" i="1"/>
  <c r="F144" i="1"/>
  <c r="F143" i="1"/>
  <c r="F142" i="1"/>
  <c r="F295" i="1"/>
  <c r="F288" i="1"/>
  <c r="F55" i="1"/>
  <c r="F51" i="1"/>
  <c r="D65" i="1"/>
  <c r="F65" i="1" s="1"/>
  <c r="D46" i="1"/>
  <c r="F46" i="1" s="1"/>
  <c r="D30" i="1"/>
  <c r="F30" i="1" s="1"/>
  <c r="F327" i="1" l="1"/>
  <c r="F338" i="1"/>
  <c r="F326" i="1"/>
  <c r="F294" i="1"/>
  <c r="F417" i="1"/>
  <c r="F337" i="1"/>
  <c r="F340" i="1"/>
  <c r="F339" i="1"/>
  <c r="F311" i="1"/>
  <c r="F313" i="1"/>
  <c r="F328" i="1"/>
  <c r="F52" i="1"/>
  <c r="F314" i="1" l="1"/>
  <c r="F329" i="1"/>
  <c r="F315" i="1" l="1"/>
  <c r="F318" i="1"/>
  <c r="F330" i="1"/>
  <c r="F316" i="1" l="1"/>
  <c r="F319" i="1"/>
  <c r="F320" i="1" l="1"/>
  <c r="F321" i="1" l="1"/>
  <c r="F322" i="1" l="1"/>
  <c r="F323" i="1" l="1"/>
  <c r="F513" i="1" s="1"/>
  <c r="F514" i="1" s="1"/>
  <c r="F515" i="1" l="1"/>
  <c r="F516" i="1" l="1"/>
  <c r="F517" i="1" s="1"/>
</calcChain>
</file>

<file path=xl/sharedStrings.xml><?xml version="1.0" encoding="utf-8"?>
<sst xmlns="http://schemas.openxmlformats.org/spreadsheetml/2006/main" count="1416" uniqueCount="534">
  <si>
    <t>№ по ред</t>
  </si>
  <si>
    <t xml:space="preserve">Наименование </t>
  </si>
  <si>
    <t>Mярка</t>
  </si>
  <si>
    <t>1</t>
  </si>
  <si>
    <t>лв.</t>
  </si>
  <si>
    <t>2</t>
  </si>
  <si>
    <t>В и К инсталации</t>
  </si>
  <si>
    <t>3</t>
  </si>
  <si>
    <t>4</t>
  </si>
  <si>
    <t>Асансьор</t>
  </si>
  <si>
    <t>5</t>
  </si>
  <si>
    <t>Конструкции</t>
  </si>
  <si>
    <t>6</t>
  </si>
  <si>
    <t>Електрически инсталации</t>
  </si>
  <si>
    <t>ДЕМОНТАЖНИ РАБОТИ</t>
  </si>
  <si>
    <t>ПРЕМАХВАНЕ СТЕНИ 5см</t>
  </si>
  <si>
    <t>м2</t>
  </si>
  <si>
    <t>ПРЕМАХВАНЕ СТЕНИ 12.5см</t>
  </si>
  <si>
    <t>ПРЕМАХВАНЕ СТЕНИ 25см</t>
  </si>
  <si>
    <t>м3</t>
  </si>
  <si>
    <t>СТРОИТЕЛНО МОНТАЖНИ РАБОТИ</t>
  </si>
  <si>
    <t>СТЕНИ</t>
  </si>
  <si>
    <t>Направа на зид 12см</t>
  </si>
  <si>
    <t>Направа на зид 25см</t>
  </si>
  <si>
    <t>Дотсвка и монтаж на HPL преградни стени</t>
  </si>
  <si>
    <t>Доставка и монтаж на стъклени витрини и врати по спецификация</t>
  </si>
  <si>
    <t>Направа на ГК щендерна стена</t>
  </si>
  <si>
    <t xml:space="preserve">Предстенна обшивка от ГК съгласно Детайл 2, два пласта ГК 12.5мм, носеща конструкция и каменна вата </t>
  </si>
  <si>
    <t>Доставка и монтаж топлоизолация по стени без конструкция</t>
  </si>
  <si>
    <t>Предстенна обшивка по спец.детайл – фр.4(предстенна обшивка зад екран Видео зала)</t>
  </si>
  <si>
    <t>Предстенни обшивки в бани,тоалетни, влагоустойчив гипсокартон</t>
  </si>
  <si>
    <t>Предстенна обшивка по спец.детайл – фр.4 (екран във Видео зала)</t>
  </si>
  <si>
    <t>Предстенна обшивка -щендерна конструкция 2 слоя гипсокартон
финиш перфорирана плоскост MDF
графит мат лак RAL 7016 по проект интериор– фр.1</t>
  </si>
  <si>
    <t>Обличане зъб на гравитачна подпорна стена, каменна зидария в Гримьорна</t>
  </si>
  <si>
    <t>Обличане на колона до сечение кръг във Видео зала</t>
  </si>
  <si>
    <t>бр.</t>
  </si>
  <si>
    <t>Предстенни обшивки обикновени (носеща конструкция и 2 слоя гипсокартон)</t>
  </si>
  <si>
    <t>Предстенни обшивки по спец.детайл – фр.7
щендерна конструкция 2 слоя гипсокартон финиш плоскост MDF бял мат лак RAL 9016 по проект интериор</t>
  </si>
  <si>
    <t>Обличане на колони до сечение кръг в Експозиционна зала</t>
  </si>
  <si>
    <t>Подготовка и полагане на латекс по стени вкл грунд</t>
  </si>
  <si>
    <t>Доставка и монтаж на каменна облицовка по стени</t>
  </si>
  <si>
    <t>Обръщане по врати и прозорци  виж фр.6 и 6А</t>
  </si>
  <si>
    <t>м'</t>
  </si>
  <si>
    <t>Обръщане по врати и прозорци  виж фр.12</t>
  </si>
  <si>
    <t>ПОКРИВ, ТАВАНИ</t>
  </si>
  <si>
    <t xml:space="preserve"> Обшивки по скат покрив съгласно Детайл 3</t>
  </si>
  <si>
    <t>Обличане на асансьорна шахта – по детайл  5 1,8см. гипсофазерни плоскости VidifloorSOLO 4SF или аналогични лепило за гипсофазер</t>
  </si>
  <si>
    <t>Обличане на дек за ОВК машини – по детайл 5: 1,8см. гипсофазерни плоскости VidifloorSOLO 4SF или аналогични лепило за гипсофазер</t>
  </si>
  <si>
    <t>Обшивка по вертикални елементи от конструкцията на покрива – по детайл 4:  1,8см. гипсофазерни плоскости
VidifloorSOLO 4SF или
аналогични, Монтажни винтове за
дърво</t>
  </si>
  <si>
    <t>Обшивки ( профили за гипсокартон и гипсокартон 2 слоя) тавани+чела и куфари</t>
  </si>
  <si>
    <t>Обшивки по спец.детайл – фр.3 (таван +чела)</t>
  </si>
  <si>
    <t>Заготовка шп.+дърв.гредички по Детайл 1** зала експозиция</t>
  </si>
  <si>
    <t>Обшивки на греди и куфари по детайл 1</t>
  </si>
  <si>
    <t>Допълване греди по детайл 1</t>
  </si>
  <si>
    <t>Подготовка и полагане на латекс по тавани вкл грунд</t>
  </si>
  <si>
    <t>ПОДОВЕ, НАСТИЛКИ</t>
  </si>
  <si>
    <t>Направа на замазка 4см при сутерен</t>
  </si>
  <si>
    <t>Направа на замазка 8см при първи и втори етажи</t>
  </si>
  <si>
    <t>Доставка на топло и шумоизолация по под 3см топлоизолация XPS</t>
  </si>
  <si>
    <t>Доставка и монтаж на каменни плочи за настилка</t>
  </si>
  <si>
    <t>Доставка и монтаж на 1 см саморазливна настилка</t>
  </si>
  <si>
    <t>Доставка и монтаж на 1,5см трислоен паркет вкл. 0,5см. PE фолио</t>
  </si>
  <si>
    <t>Облицовка на стълба от сутерен до първи етаж с каменни плочи вкл чела</t>
  </si>
  <si>
    <t>Облицовка на стълба от първи етаж до втори етаж с паркет вкл чела</t>
  </si>
  <si>
    <t>Количество</t>
  </si>
  <si>
    <t>КОФРАЖНИ РАБОТИ</t>
  </si>
  <si>
    <t>Кофраж за подложен бетон</t>
  </si>
  <si>
    <t>Кофраж за фундаменти</t>
  </si>
  <si>
    <t>Кофраж за стени и колони</t>
  </si>
  <si>
    <t>Кофраж за плоча,греди и стълби</t>
  </si>
  <si>
    <t>БЕТОНОВИ РАБОТИ</t>
  </si>
  <si>
    <t>Подложен бетон, B10</t>
  </si>
  <si>
    <t>Бетон за основи, В25</t>
  </si>
  <si>
    <t>Бетон за стени и колони, B25</t>
  </si>
  <si>
    <t>Бетон за настилка, плоча,греди , B25</t>
  </si>
  <si>
    <t>АРМИРОВЪЧНИ РАБОТИ</t>
  </si>
  <si>
    <t>Доставка и монтаж стомана АIII</t>
  </si>
  <si>
    <t>кг</t>
  </si>
  <si>
    <t>СТОМАНЕНИ ПРОФИЛИ</t>
  </si>
  <si>
    <t>UPN240</t>
  </si>
  <si>
    <t>100.120.5</t>
  </si>
  <si>
    <t>200.100.6</t>
  </si>
  <si>
    <t>Болтове, гайки, планки и заварки</t>
  </si>
  <si>
    <t>Доставка и монтаж контролен водомер студена вода ВС-12 -1 1/4" с фасонни части</t>
  </si>
  <si>
    <t>Доставка и монтаж поцинкова тръба 2"</t>
  </si>
  <si>
    <t>50</t>
  </si>
  <si>
    <t>Доставка и монтаж противопожарна касета - комплект</t>
  </si>
  <si>
    <t>Доставка и монтаж на полипро- пиленови тръби - п.пр. Ф 25</t>
  </si>
  <si>
    <t>Доставка и монтаж на полипро- пиленови тръби - п.пр. Ф 20</t>
  </si>
  <si>
    <t>За фасонни части на п.пр. тръби Ф 25 -50%/м'</t>
  </si>
  <si>
    <t>За фасонни части на п.пр. Тръби Ф 20 -50%/м'</t>
  </si>
  <si>
    <t>Доставка и монтаж на скоби тип "Hilti" за укрепване ф 25</t>
  </si>
  <si>
    <t>Доставка и монтаж на скоби тип "Hilti" за укрепване ф 20</t>
  </si>
  <si>
    <t>Единична синтетична топлоизол. 9 мм по тръби ф 25</t>
  </si>
  <si>
    <t>Единична синтетична топлоизол. 9 мм по тръби ф 20</t>
  </si>
  <si>
    <t>Смесителни батерии за тоалетни мивки</t>
  </si>
  <si>
    <t>Смесителни батерии за аусгус</t>
  </si>
  <si>
    <t>Секр. спир. кран ССК ф20 за кл.</t>
  </si>
  <si>
    <t>Спир. кран ф20</t>
  </si>
  <si>
    <t>Спир. кран ф25</t>
  </si>
  <si>
    <t>Доставка и монтаж ел. бойлер 90л-ЗKW</t>
  </si>
  <si>
    <t>Доставка и монтаж ел. бойлер 40л-2KW</t>
  </si>
  <si>
    <t>Възвр. клапа ВК ф25</t>
  </si>
  <si>
    <t>Демонтаж поцинковани тръби 2"</t>
  </si>
  <si>
    <t>Демонтаж тоалетни мивки и см. батерии</t>
  </si>
  <si>
    <t>Демонтаж клозети и клекало</t>
  </si>
  <si>
    <t>Изпитване на водопровод до 2"</t>
  </si>
  <si>
    <t>Дезинфекция водопровод до 2"</t>
  </si>
  <si>
    <t>КАНАЛИЗАЦИЯ</t>
  </si>
  <si>
    <t>Доставка и монтаж на pvc тръби ф160- дебелостенно</t>
  </si>
  <si>
    <t>Доставка и монтаж на pvc тръби ф110- дебелостенно</t>
  </si>
  <si>
    <t>Доставка и монтаж на pvc тръби ф 110</t>
  </si>
  <si>
    <t>Доставка и монтаж на pvc тръби ф 50</t>
  </si>
  <si>
    <t>Доставка и монтаж на pvc тр. за фасонни части - 50% ф160- дебелостенно</t>
  </si>
  <si>
    <t>Доставка и монтаж на pvc тр. за фасонни части - 50%ф110- дебелостенно</t>
  </si>
  <si>
    <t>Доставка и монтаж на pvc тр. за фасонни части - 50%ф 110</t>
  </si>
  <si>
    <t>Доставка и монтаж на pvc тр. за фасонни части - 50%ф 50</t>
  </si>
  <si>
    <t>Доставка и монтаж на скоби тип "Hilti" за укрепване на канализация ф110</t>
  </si>
  <si>
    <t>Доставка и монтаж на скоби тип "Hilti" за укрепване на канализация ф50</t>
  </si>
  <si>
    <t>Доставка и монтаж на ревизионен отвор PVC ф110</t>
  </si>
  <si>
    <t>Доставка и монтаж на ревизионен отвор PVC ф50</t>
  </si>
  <si>
    <t>Доставка и монтаж на тоалетни мивки среден формат</t>
  </si>
  <si>
    <t>Доставка и монтаж на сифони за тоалетни мивки</t>
  </si>
  <si>
    <t>Доставка и монтаж на аусгус със сифон</t>
  </si>
  <si>
    <t>Доставка и монтаж на кпозетни седала със задно оттичане</t>
  </si>
  <si>
    <t>Доставка и монтаж на подови сифони ф 50 със стран.оттичане</t>
  </si>
  <si>
    <t>Доставка и монтаж Вентилационна шапка Ф110</t>
  </si>
  <si>
    <t>Доставка и монтаж Вентилационна шапка ф50</t>
  </si>
  <si>
    <t>Доставка и монтаж Вакуумна клапа</t>
  </si>
  <si>
    <t>Доставка и монтаж на линейни сифони 10/8/60/ф50</t>
  </si>
  <si>
    <t>Доставка и монтаж на подов сифон 100</t>
  </si>
  <si>
    <t>Доставка и монтаж S-сифон , за ф50</t>
  </si>
  <si>
    <t>Доставка и монтаж S-сифон , за фЮО</t>
  </si>
  <si>
    <t>Доставка и монтаж п.пр. ф 20 за конденз</t>
  </si>
  <si>
    <t>Демонтаж камениенови тръби ф160</t>
  </si>
  <si>
    <t>Хидравлично изпитване на канализация</t>
  </si>
  <si>
    <t>м</t>
  </si>
  <si>
    <t>бр</t>
  </si>
  <si>
    <t>бр.т</t>
  </si>
  <si>
    <t>Стенен парен овлажнител, с изнесена дюза за въздуховод и паропровод+кондензопровод до 6 м.: UE.05, N 5.0kW/380V, паропроизводство до 5 кг/ч, датчик след парна дюза</t>
  </si>
  <si>
    <t>Сплит агрегат за сървърно :</t>
  </si>
  <si>
    <t>Демонтажни дейности</t>
  </si>
  <si>
    <t>Демонтаж на главно разпределително табло</t>
  </si>
  <si>
    <t>Демонтаж на разпределително табло Котелно</t>
  </si>
  <si>
    <t>Демонтаж на разпределително табло Изложбена зала</t>
  </si>
  <si>
    <t>Демонтаж на разпределително табло Администрация</t>
  </si>
  <si>
    <t>Демонтаж на разпределително табло Телефони</t>
  </si>
  <si>
    <t>Демонтаж на луминисцентно осветително тяло 1х36W</t>
  </si>
  <si>
    <t>Демонтаж на луминисцентно осветително тяло 2х36W</t>
  </si>
  <si>
    <t>Демонтаж на луминисцентно осветително тяло 2х58W</t>
  </si>
  <si>
    <t>Демонтаж на луминисцентно осветително тяло 4х18W</t>
  </si>
  <si>
    <t>Демонтаж на осветително тяло спот с 4бр. осветитела 50W</t>
  </si>
  <si>
    <t>Демонтаж на осветително тяло спот с 3бр. осветитела 50W</t>
  </si>
  <si>
    <t>Демонтаж на осветително тяло спот с 2бр. осветитела 50W</t>
  </si>
  <si>
    <t>Демонтаж на луничка 50W</t>
  </si>
  <si>
    <t>Демонтаж на полилей 4х60W</t>
  </si>
  <si>
    <t>Демонтаж на полилей 3х60W</t>
  </si>
  <si>
    <t>Демонтаж на плафон 60W</t>
  </si>
  <si>
    <t>Демонтаж на лампион 60W за монтаж на фасада</t>
  </si>
  <si>
    <t>Демонтаж на прожектор 70W</t>
  </si>
  <si>
    <t>Демонтаж на евакуационно осветително тяло с вградена акумулаторна батерия 2х8W и надпис "ИЗХОД", за стенен монтаж, IP 42</t>
  </si>
  <si>
    <t>Демонтаж  на ключ единичен, IP 20</t>
  </si>
  <si>
    <t>Демонтаж  на ключ сериен, IP 20</t>
  </si>
  <si>
    <t>Демонтаж  на ключ девиаторен, IP 20</t>
  </si>
  <si>
    <t>Демонтаж на силов контакт, единичен, тип "Шуко" (L,N,PE)-16A/220V, скрит монтаж, IP 20</t>
  </si>
  <si>
    <t>Демонтаж на силов контакт, двоен, тип "Шуко" (L,N,PE)-16A/220V, скрит монтаж, IP 20</t>
  </si>
  <si>
    <t>Демонтаж на силов контакт, троен, тип "Шуко" (L,N,PE)-16A/220V, скрит монтаж, IP 20</t>
  </si>
  <si>
    <t>Демонтаж на силов контакт, трифазен, тип "Шуко" (L1,L2,L3,N,PE)-16A/380V, открит монтаж, IP 20</t>
  </si>
  <si>
    <t xml:space="preserve">Демонтаж на единични конзоли </t>
  </si>
  <si>
    <t xml:space="preserve">Демонтаж на разклонителни кутии </t>
  </si>
  <si>
    <t>Разкачане на външно тяло на климатик</t>
  </si>
  <si>
    <t>Демонтаж на ел. бойлер</t>
  </si>
  <si>
    <t>Демонтаж на автоматична телефонна централа</t>
  </si>
  <si>
    <t>Демонтаж на кабел СВТ  3х1,5мм²</t>
  </si>
  <si>
    <t>Демонтаж на кабел  СВТ 3х2,5мм²</t>
  </si>
  <si>
    <t>Демонтаж на кабел  СВТ 3х4мм²</t>
  </si>
  <si>
    <t>Демонтаж на кабел  СВТ 5х2,5мм²</t>
  </si>
  <si>
    <t>Демонтаж на кабел  СВТ 5х6мм²</t>
  </si>
  <si>
    <t>Демонтаже на проводник UTP-CAT.6</t>
  </si>
  <si>
    <t xml:space="preserve">Демонтаж  на  PVC тръба </t>
  </si>
  <si>
    <t>Табла</t>
  </si>
  <si>
    <t>Доставка и монтаж на главно разпределително табло ГРТ, метален шкаф, IP33, с приблизителни размери 2000х1000х300мм по схема №04.1</t>
  </si>
  <si>
    <t>Доставка и монтаж на табло управление РТ1 метален шкаф, IP33, с приблизителни размери 1000х800х200мм, по схема №04.2</t>
  </si>
  <si>
    <t>Доставка и монтаж на табло управление РТ2 метален шкаф, IP33, с приблизителни размери 1500х500х200мм, по схема №04.3</t>
  </si>
  <si>
    <t>Доставка и монтаж на табло управление THVAC метален шкаф, IP33, с приблизителни размери 500х400х200мм, по схема №04.4</t>
  </si>
  <si>
    <t>Доставка и монтаж на UPS:
1. Мощност 10 kVA / 9 kW
2. Входно напрежение 400V
3. Входна честота 50 Hz +/- 0.1%
4. Cos φ на входа &gt; = 0.99
5. Напрежение на изхода 220/230 V
6. Честота на изхода 50 Hz +/- 0.1%
7 Cos φ на изхода &gt; = 0.9
8. Акумулаторни батерии да са капсуловани и напълно необслужваеми с експлоатационен живот над 10 години.                        
9. Вграден ръчен bypass</t>
  </si>
  <si>
    <t>Доставка и монтаж на UPS:
1. Мощност 20 kVA / 18 kW
2. Входно напрежение 400V
3. Входна честота 50 Hz +/- 0.1%
4. Cos φ на входа &gt; = 0.99
5. Напрежение на изхода 380/400 V
6. Честота на изхода 50 Hz +/- 0.1%
7 Cos φ на изхода &gt; = 0.9
8. Акумулаторни батерии да са капсуловани и напълно необслужваеми с експлоатационен живот над 10 години.                        
9. Вграден ръчен bypass</t>
  </si>
  <si>
    <t>Захранващи линии</t>
  </si>
  <si>
    <t>Доставка и полагане на кабел тип NYY 5x6мм²</t>
  </si>
  <si>
    <t>Доставка и полагане на кабел тип NYY 5x4мм²</t>
  </si>
  <si>
    <t>Доставка и полагане на кабел тип NYY 5x1,5мм²</t>
  </si>
  <si>
    <t>Доставка и полагане на кабел тип NYY 5x2,5мм²</t>
  </si>
  <si>
    <t>Доставка и полагане на кабел тип NYY 3х6мм²</t>
  </si>
  <si>
    <t>Доставка и полагане на кабел тип NYY 3х4мм²</t>
  </si>
  <si>
    <t>Доставка и полагане на кабел тип NYY 3х2,5мм²</t>
  </si>
  <si>
    <t>Доставка и полагане на кабел тип NYY 3х1,5мм²</t>
  </si>
  <si>
    <t>Доставка и полагане на кабел тип NYY 2х1,5мм²</t>
  </si>
  <si>
    <t>Доставка и полагане на кабел тип NHXH-FE 180/E60 5х6мм²</t>
  </si>
  <si>
    <t xml:space="preserve">Доставка и полагане на проводник ПВ-А2 1х16мм² </t>
  </si>
  <si>
    <t xml:space="preserve">Доставка и полагане на проводник ПВ-А2 1х10мм² </t>
  </si>
  <si>
    <t xml:space="preserve">Доставка и полагане на проводник ПВ-А2 1х4мм² </t>
  </si>
  <si>
    <t>Доставка и полагане на кабел тип ПВ-А2 1х10мм² ж.з.</t>
  </si>
  <si>
    <t>Доставка и монтаж на PVC тръба Ø23</t>
  </si>
  <si>
    <t>Доставка и монтаж на PVC гофрирана тръба Ø23</t>
  </si>
  <si>
    <t>Доставка и монтаж на метална кабелоносеща стълба с размери 300/60 мм, комплект със сепаратор, капак и крепежни елементи</t>
  </si>
  <si>
    <t>Доставка и монтаж на метална кабелоносеща перфорирана скара с размери 300/60 мм, комплект със сепаратор и крепежни елементи</t>
  </si>
  <si>
    <t>Доставка и монтаж на T-разклонение за метална кабелоносеща перфорирана скара 300/60мм</t>
  </si>
  <si>
    <t>Доставка и монтаж на ъгъл на 90° за метална кабелоносеща перфорирана скара 300/60мм</t>
  </si>
  <si>
    <t xml:space="preserve">Направа на отвори 400х100мм за кабелни скари </t>
  </si>
  <si>
    <t>Упплътяване на отвор за кабелни скари със сертифицирам материал</t>
  </si>
  <si>
    <t>Доставка и монтаж на подподов инсталационен канал, с 2 линии 80/110мм с височина 48мм</t>
  </si>
  <si>
    <t>Доставка и монтаж на вертикално отклонение, с 2 линии 80/110мм с височина 48мм</t>
  </si>
  <si>
    <t>Доставка и направа на заземителна връзка с кабел ПВ-А2 1х6мм2 ж.з. L=0.5м с 2бр. медни обувки 6мм2 / 8мм</t>
  </si>
  <si>
    <t xml:space="preserve">Осветителна инсталация </t>
  </si>
  <si>
    <t>Доставка и монтаж на евакуационно осветително тяло с LED 1х3W, вградена акумулаторна батерия, за стенен монтаж и пиктограма за авариен изход, IP42</t>
  </si>
  <si>
    <t>Доставка и монтаж на евакуационно осветително тяло с LED 1х3W, вградена акумулаторна батерия, за стенен монтаж и пиктограма със стрелка за посока на евакуация, IP42</t>
  </si>
  <si>
    <t>Доставка и монтаж на указателно осветително тяло за пожарен кран с LED 1х3W и вградена акумулаторна батерия, за монтаж на стена, IP42</t>
  </si>
  <si>
    <t>Доставка и монтаж на аварийно осветително тяло за осветяване на анти-паник зона с LED 1х6W и вградена акумулаторна батерия, за открит монтаж, IP42</t>
  </si>
  <si>
    <t>Доставка и монтаж на аварийно осветително тяло за осветяване на анти-паник зона с LED 1х3Wи вградена акумулаторна батерия, за открит монтаж, IP42</t>
  </si>
  <si>
    <t>Доставка и монтаж на аварийно осветително тяло за осветяване на анти-паник зона с LED 1х3Wи вградена акумулаторна батерия, за вграден монтаж, IP42</t>
  </si>
  <si>
    <t>Доставка и монтаж на прожекторно осветително тяло, LED 16W, за монтаж на шинна система, IP21</t>
  </si>
  <si>
    <t>Доставка и монтаж на осветително тяло за открит монтаж на таван с LED 1x27W, IP21</t>
  </si>
  <si>
    <t>Доставка и монтаж на осветително тяло за открит монтаж на таван с LED 1x27W, IP44</t>
  </si>
  <si>
    <t>Доставка и монтаж на осветително тяло за открит монтаж на таван с LED 1x18W, IP21</t>
  </si>
  <si>
    <t>Доставка и монтаж на осветително тяло за вграден монтаж с LED 1x18W, IP21</t>
  </si>
  <si>
    <t>Доставка и монтаж на осветително тяло за вграден монтаж с LED 1x18W, IP44</t>
  </si>
  <si>
    <t xml:space="preserve">Доставка и монтаж на осветително тяло тип "Луна" за открит монтаж LED 1x3W , IP21 </t>
  </si>
  <si>
    <t>Доставка и монтаж на осветително тяло с LED 1х45W, за монтаж на таван с провес</t>
  </si>
  <si>
    <t>Доставка и монтаж на осветително тяло с LED 2х36W, за открит монтаж, IP54</t>
  </si>
  <si>
    <t>Доставка и монтаж на oсветително тяло за монтаж на стена с LED 10W/230V, IP54</t>
  </si>
  <si>
    <t>Доставка и монтаж на осветително тяло за монтаж на стена с LED 1х10W, монтаж в асансьорна шахта, IP55</t>
  </si>
  <si>
    <t>Доставка и монтаж на LED лента за скрито осветление -по архитектурен детайл</t>
  </si>
  <si>
    <t>м.</t>
  </si>
  <si>
    <t xml:space="preserve">Доставка и монтаж на линейно тяло с LED 1x20W, IP 44, за стенен монтаж </t>
  </si>
  <si>
    <t xml:space="preserve">Доставка и монтаж на линейно тяло с LED 1x45W, IP 21, за стенен монтаж </t>
  </si>
  <si>
    <t>Доставка и монтаж на контактна шинна система за осветителни тела - петпроводна, IP21</t>
  </si>
  <si>
    <t>Доставка и монтаж на понижаващ тр-р за LED лента 75W, 230/12V, IP20</t>
  </si>
  <si>
    <t>Доставка и монтаж на датчик за движение с диапазон на чуствителност 180°</t>
  </si>
  <si>
    <t>Доставка и монтаж на ключ обикновен за скрит монтаж, 10A/230V, IP21</t>
  </si>
  <si>
    <t>Доставка и монтаж на ключ девиаторен за скрит монтаж, 10A/230V, IP21</t>
  </si>
  <si>
    <t>Доставка и монтаж на ключ обикновен за скрит монтаж, 10A/230V, IP44</t>
  </si>
  <si>
    <t>Доставка и монтаж на ключ девиаторен за открит монтаж, 10A/230V, IP55</t>
  </si>
  <si>
    <t>Доставка и монтаж на разклонителна кутия за скрит монтаж, IP21</t>
  </si>
  <si>
    <t xml:space="preserve">Силова инсталация </t>
  </si>
  <si>
    <t>Доставка и монтаж на контакт единичен, 16А, за скрит монтаж, IP20</t>
  </si>
  <si>
    <t>Доставка и монтаж на силов контакт тип "Шуко" (L,N,PE)-16A/230V, двоен, вертикален, за скрит монтаж, IP20</t>
  </si>
  <si>
    <t>Доставка и монтаж на силов контакт тип "Шуко" (L,N,PE)-16A/230V, двоен, хоризонтален, за скрит монтаж, IP20</t>
  </si>
  <si>
    <t>Доставка и монтаж на силов контакт тип "Шуко" (L,N,PE)-16A/230V, единичен, за открит монтаж, IP55</t>
  </si>
  <si>
    <t>Доставка и монтаж на силов контакт тип "Шуко" (L,N,PE)-16A/230V, единичен, за враждане, IP44</t>
  </si>
  <si>
    <t>Доставка и монтаж на контактна кутия стенен монтаж, комплект с 2бр. червени контакти, 2бр. RJ45/Cat.5e, 2бр. HDMI и 2бр. аудио розетка 3.5мм, IP20</t>
  </si>
  <si>
    <t>Доставка и монтаж на контактна кутия стенен монтаж, комплект с 2бр. червени контакти, 1бр. RJ45/Cat.5e и 1бр. HDMI и 2бр. аудио розетка 3.5мм, IP20</t>
  </si>
  <si>
    <t>Доставка и монтаж на контактна кутия таванна, открит монтаж, комплект с 1бр. червен контакт и 1бр. HDMI, IP20,</t>
  </si>
  <si>
    <t>Доставка и монтаж на контактна кутия за монтаж в двоен под, комплект с 8бр.червени контакти, 4бр. RJ45/Cat.5e и 1бр. извод за СОТ, с размери 242/264мм и височина 65мм, за вграждане на 12 модула, IP20</t>
  </si>
  <si>
    <t>Доставка и монтаж на ревизионна кутия за монтаж в двоен под с размери 367/410мм за височина на замазката 70-125мм</t>
  </si>
  <si>
    <t>Доставка и монтаж на бойлерно табло, 16A</t>
  </si>
  <si>
    <t>Пожароизвестителна инсталация</t>
  </si>
  <si>
    <t>Доставка и монтаж на пожароизвестителна централа (ПИЦ) с 2 контура</t>
  </si>
  <si>
    <t>Доставка и монтаж на адресируем релеен модул с 2бр. релейни изхода 10A/230V AC, IP54</t>
  </si>
  <si>
    <t>Доставка и монтаж на релеен модул, един "сух" контакт</t>
  </si>
  <si>
    <t>Доставка и монтаж на адресируем димнооптичен датчик</t>
  </si>
  <si>
    <t>Доставка и монтаж на ел. сирена. Вътрешен монтаж, 90dB</t>
  </si>
  <si>
    <t>Доставка и монтаж на ел. сирена с лампа. Външен монтаж, 118dB</t>
  </si>
  <si>
    <t>Доставка и монтаж на адресируем ръчен пожароизвестител</t>
  </si>
  <si>
    <t>Доставка и монтаж на изнесен повторителен панел</t>
  </si>
  <si>
    <t>Доставка и полагане на кабел тип NYY 4х1,5мм² за силов контур</t>
  </si>
  <si>
    <t>Доставка и полагане на кабел червен, трудногорим - 2х0,8+S</t>
  </si>
  <si>
    <t>Доставка и полагане на PVC негорима тръба ф16</t>
  </si>
  <si>
    <t>Програмиране, настройка и тестване на системата за пожароизвестяване</t>
  </si>
  <si>
    <t>Структурно кабелна система</t>
  </si>
  <si>
    <t>Доставка и монтаж на главен комуникационен шкаф 42U, (Ш/В/Д) 800/2050/1000мм - общ за целите на СКС, видеонаблюдение и оповестяване</t>
  </si>
  <si>
    <t>Доставка и монтаж на Wi-Fi pутер</t>
  </si>
  <si>
    <t xml:space="preserve">Доставка и монтаж на комуникационна розетка с 2бр. RJ45/Cat.5е </t>
  </si>
  <si>
    <t>Доставка и монтаж на слаботокова кутия за стенен монтаж, комплект с 2бр. RJ45/Cat.5e, 1бр. HDMI и 2бр. аудио жак 3.5мм</t>
  </si>
  <si>
    <t>Доставка и полагане на кабел F/UTP Cat.5e</t>
  </si>
  <si>
    <t>Доставка и полагане на Кабел HDMI, дължина 15м, непрекъснат</t>
  </si>
  <si>
    <t>Доставка и полагане на PVC тръба ф23</t>
  </si>
  <si>
    <t>Доставка и монтаж на PVC кабелен канал 120х40мм</t>
  </si>
  <si>
    <t>Настройка и сертифициране на структурно кабелната инсталация</t>
  </si>
  <si>
    <t>Аварийна оповестителна и озвучителна инсталация</t>
  </si>
  <si>
    <t>Доставка и монтаж на елементи за аварийна оповестителна и озвучителна инсталация:
- гласов контролер с предварително записани съобщения и авариен съобщителен модул, с вграден усилвател 240W 
- източник на фонова музик;
- акумулаторна батерия 24V по EN54-4, 24V (2x12V), 65Ah;
- захранващ модул 24V DC/10A (зарядно за батерии 24V).</t>
  </si>
  <si>
    <t xml:space="preserve">Доставка и монтаж на микрофонен пулт със зонов селектор за 6 зони </t>
  </si>
  <si>
    <t>Доставка и монтаж на допълнителен зонов селектор за 6 зони</t>
  </si>
  <si>
    <t>Доставка и монтаж на високоговорител за открит монтаж на стена, 10W/100V, съответстващ на стандарт БДС EN 54-24</t>
  </si>
  <si>
    <t>Доставка и монтаж на високоговорител за открит монтаж на таван, 3W/100V съответстващ на стандарт БДС EN 54-24</t>
  </si>
  <si>
    <t>Доставка и монтаж на високоговорител за вграден монтаж  в окачен таван, 3W/100V съответстващ на стандарт БДС EN 54-24</t>
  </si>
  <si>
    <t>Доставка и монтаж на регулатор на звук /атенюатор/</t>
  </si>
  <si>
    <t>Доставка и монтаж на модул за следене на аварийно оповестителната линия</t>
  </si>
  <si>
    <t>Доставка и полагане на кабел тип NHXH-FE 180/E30 3x1.5мм2</t>
  </si>
  <si>
    <t>Доставка и полагане на кабел тип NHXH-FE 180/E30 2x1.5мм2</t>
  </si>
  <si>
    <t>Доставка и полагане на кабел тип HO3VV-F 2x0.75мм2</t>
  </si>
  <si>
    <t>Доставка и полагане на кабел тип ТЧП-К 2х0.5</t>
  </si>
  <si>
    <t>Доставка и монтаж на PVC тръба Ø16</t>
  </si>
  <si>
    <t>Програмиране и настройка на система за аварийно оповестяване и озвучаване</t>
  </si>
  <si>
    <t>Видеонаблюдение</t>
  </si>
  <si>
    <t>Доставка и монтаж на 16-канално мрежово записващо устройство - NVR, за монтаж в Rakc</t>
  </si>
  <si>
    <t>Доставка и монтаж на куполна IP камера, за вътрешен монтаж, 12V, захранване по PoE протокол</t>
  </si>
  <si>
    <t>Програмиране, настройка и тестване на системата за видеонаблюдение</t>
  </si>
  <si>
    <t>Сигнално-охранителна система (СОТ)</t>
  </si>
  <si>
    <t>Доставка и монтаж на захранващ блок за СОТ 230V AC/12V DC с акумулаторна батерия 12V 7Ah</t>
  </si>
  <si>
    <t>Доставка и монтаж на контролен панел за сигнално охранителна система /централа/, с разширителна шина до 32 зони</t>
  </si>
  <si>
    <t>Доставка и монтаж на зонов разширител с разширителна шина до 32 зони</t>
  </si>
  <si>
    <t>Доставка и монтаж на предавател за СОТ, с акумулаторна батерия 12V, 7Ah</t>
  </si>
  <si>
    <t>Доставка и монтаж на клавиатура за контрол на сигнално охранителна система</t>
  </si>
  <si>
    <t>Доставка и монтаж на сирена 12V DC, 105 dB, за вътрешен монтаж</t>
  </si>
  <si>
    <t>Доставка и монтаж на сирена 12V DC, 105 dB със светлинна индикация, за външен монтаж</t>
  </si>
  <si>
    <t>Доставка и монтаж на магнитно-управляем контакт за врати/прозорци</t>
  </si>
  <si>
    <t>Доставка и полагане на PVC тръба ф16</t>
  </si>
  <si>
    <t>Програмиране, настройка и тестване на сигнално охранителна система</t>
  </si>
  <si>
    <t>Система за контрол на достъп</t>
  </si>
  <si>
    <t>Доставка и монтаж на захранващ блок 230V AC/12V DC, 5A, с 7Ah акумулатор, за системата за контрол на достъп</t>
  </si>
  <si>
    <t>Доставка и монтаж на контролер за 4 четеца</t>
  </si>
  <si>
    <t>Доставка и монтаж на пластмасов скенер, със звукова и светодиодна (LED) индикация на режима на работа</t>
  </si>
  <si>
    <t>Доставка и монтаж на електромагнитен насрещник, усилие на задържане 300kgf, 12/24V DC, 280mA</t>
  </si>
  <si>
    <t>Доставка и монтаж на звукова сигнализация (зумер)</t>
  </si>
  <si>
    <t>Програмиране, настройка и тестване на системата за контрол на достъп</t>
  </si>
  <si>
    <t>Мълниезащитна и заземителна инсталация</t>
  </si>
  <si>
    <t>Доставка и монтаж на мълниеприемен прът от AlMgSi 0,5 с активна височина h=0,5м</t>
  </si>
  <si>
    <t>Доставка и монтаж на съединителна клема от поцинкована стомана ∅8/улук</t>
  </si>
  <si>
    <t>Доставка и монтаж на съединителна клема от поцинкована стомана, ∅8/∅8</t>
  </si>
  <si>
    <t>Доставка и монтаж на съединителна клема от поцинкована стомана, пл.40/∅8</t>
  </si>
  <si>
    <t>Доставка и монтаж на съединителна клема от поцинкована стомана, пл.40/пл.40</t>
  </si>
  <si>
    <t>Доставка и монтаж на шина за изравняване на потенциалите</t>
  </si>
  <si>
    <t>Доставка и монтаж на заземителен кол от горещопоцинкована стомана 65/65/6/1500мм</t>
  </si>
  <si>
    <t>Доставка и монтаж на мълниеприемен проводник от AlMgSi 0,5 ∅8</t>
  </si>
  <si>
    <t>Доставка и монтаж на горещопоцинкована шина 40x4мм</t>
  </si>
  <si>
    <t>Комплект протоколи за измерване на заземителната инсталация от акредитирана лаборатория</t>
  </si>
  <si>
    <t>к-т</t>
  </si>
  <si>
    <t>Измервания и протоколи</t>
  </si>
  <si>
    <t>Контролни измеррвани и изготвяне на протокол от лицензирана измервателна лаборатория за проведени контролни измервания за реализирана осветеност</t>
  </si>
  <si>
    <t>Контролни измервания и изготвяне на протокол от проведени контролни измервания и оценка на съответствие на съпротивлението на електрическа изолация</t>
  </si>
  <si>
    <t>Контролни измервания и изготвяне на протокол от проведени контролни измервания и оценка на съответствие на електрическата якост на  изолация</t>
  </si>
  <si>
    <t>Контролни измервания и изготвяне на протокол от измерванията за стойността на импеданса на контур "фаза - защитен проводник" и оценка на ефективността на защитната мярна</t>
  </si>
  <si>
    <t>Контролни измеррвани и изготвяне на протокол от лицензирана измервателна лаборатория за проведени контролни измервания за реализиранo съпротивление на заземителната инсталация</t>
  </si>
  <si>
    <t xml:space="preserve"> Премахване на същ. ст.б. Настилка сутерен</t>
  </si>
  <si>
    <t>Смъкване на нивото на същ.под с 10см сутерен</t>
  </si>
  <si>
    <t>Премахване на клинкерни плочи етаж 1</t>
  </si>
  <si>
    <t>Премахване на мокет и паркет етаж 1</t>
  </si>
  <si>
    <t>Премахване на същ.настилки мрамор, паркет, мокет етаж 2</t>
  </si>
  <si>
    <t>Обличане на отопл.тела</t>
  </si>
  <si>
    <r>
      <t>Направа на суха разделка на кабел до 2,5мм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</si>
  <si>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2,5мм</t>
    </r>
    <r>
      <rPr>
        <vertAlign val="superscript"/>
        <sz val="12"/>
        <rFont val="Times New Roman"/>
        <family val="1"/>
        <charset val="204"/>
      </rPr>
      <t>2</t>
    </r>
  </si>
  <si>
    <r>
      <t>Направа на суха разделка на кабел до 4мм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</si>
  <si>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4мм</t>
    </r>
    <r>
      <rPr>
        <vertAlign val="superscript"/>
        <sz val="12"/>
        <rFont val="Times New Roman"/>
        <family val="1"/>
        <charset val="204"/>
      </rPr>
      <t>2</t>
    </r>
  </si>
  <si>
    <r>
      <t>Направа на суха разделка на кабел до 6мм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</si>
  <si>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6мм</t>
    </r>
    <r>
      <rPr>
        <vertAlign val="superscript"/>
        <sz val="12"/>
        <rFont val="Times New Roman"/>
        <family val="1"/>
        <charset val="204"/>
      </rPr>
      <t>2</t>
    </r>
  </si>
  <si>
    <r>
      <t>Направа на суха разделка на кабел до 16мм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</si>
  <si>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16мм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</si>
  <si>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35мм</t>
    </r>
    <r>
      <rPr>
        <vertAlign val="superscript"/>
        <sz val="12"/>
        <rFont val="Times New Roman"/>
        <family val="1"/>
        <charset val="204"/>
      </rPr>
      <t>2</t>
    </r>
  </si>
  <si>
    <r>
      <t>Свързване на проводник към съоръжение до 70мм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</si>
  <si>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монтаж и монтаж на обемен СОТ датчик за движение 180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>, обхват, стенен монтаж</t>
    </r>
  </si>
  <si>
    <r>
      <t>Доставка и монтаж и монтаж на обемен СОТ датчик за движение 360</t>
    </r>
    <r>
      <rPr>
        <vertAlign val="superscript"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>, обхват, таванен монтаж</t>
    </r>
  </si>
  <si>
    <r>
      <t>Доставка и полагане на кабел CQR 6x0,22мм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</si>
  <si>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полагане на кабел LiYCY 4x2x1mm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</si>
  <si>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полагане на кабел H03VV-F 2x0.75mm</t>
    </r>
    <r>
      <rPr>
        <vertAlign val="superscript"/>
        <sz val="12"/>
        <rFont val="Times New Roman"/>
        <family val="1"/>
        <charset val="204"/>
      </rPr>
      <t>2</t>
    </r>
  </si>
  <si>
    <t>Обшивки по хоризонтални ел-ти съгласно Детайл 5: 1,8см. гипсофазерни плоскости VidifloorSOLO 4SF или аналогични лепило за гипсофазер</t>
  </si>
  <si>
    <t xml:space="preserve"> Греди 16см* </t>
  </si>
  <si>
    <t>Демонтаж на чугунени радиатори до 20 гл.</t>
  </si>
  <si>
    <t>Демонтаж на черна тръба ср. ф89/3.5</t>
  </si>
  <si>
    <t>Демонтаж на тръба ср. 3/4"</t>
  </si>
  <si>
    <t>Демонтаж на колектори 2 бр.</t>
  </si>
  <si>
    <t>Демонтаж на котел до 100 квт и оборудване около него</t>
  </si>
  <si>
    <t>Демонтаж на колонен сплит до 14 квт /бр.</t>
  </si>
  <si>
    <t>Жично дистанционно (по групи)</t>
  </si>
  <si>
    <t>Тройник 5/8"(3/8") - 1/2"(1/4")</t>
  </si>
  <si>
    <t>Тройник 1"(1/2") - 3/4"(3/8")</t>
  </si>
  <si>
    <t>Кабел 5х6мм2</t>
  </si>
  <si>
    <t>Монтажна конструкция външен блок</t>
  </si>
  <si>
    <t>Пускова дейност, настройка и изпитания</t>
  </si>
  <si>
    <r>
      <t>Жично дистанционно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(по групи)</t>
    </r>
  </si>
  <si>
    <t>Ел.конвектор, стенен панел с термостат 0.8kW/220V</t>
  </si>
  <si>
    <t>Кабел 2х 0.75мм2</t>
  </si>
  <si>
    <t>Шумозаглушител ф250-500/300/1500</t>
  </si>
  <si>
    <t>Пружинна клапа 250/250</t>
  </si>
  <si>
    <t>Пожарна клапа 250/250</t>
  </si>
  <si>
    <t>Регулираща клапа 200/200</t>
  </si>
  <si>
    <t>Стенна решетка СВР.Х.+М225/125-0.020м2</t>
  </si>
  <si>
    <t>Стенна решетка СВР.Х.+М425/125-0.040м2</t>
  </si>
  <si>
    <t>Стенна решетка СВР.Х.+М525/225-0.100м2</t>
  </si>
  <si>
    <t>Фасонни елементи 250/250</t>
  </si>
  <si>
    <t>Прав въздуховод 250/250</t>
  </si>
  <si>
    <t>Прав въздуховод 200/200</t>
  </si>
  <si>
    <t>Топлоизолация минерална вата 30 мм, в-ху Al лист</t>
  </si>
  <si>
    <t>Единични изпитания</t>
  </si>
  <si>
    <r>
      <t>Шумозаглушител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ф250-500/300/1500</t>
    </r>
  </si>
  <si>
    <t>Регулираща клапа ф150</t>
  </si>
  <si>
    <t>Стенна решетка Al., линеарна 1000/75-0.054м2</t>
  </si>
  <si>
    <t>Флекс. топлоизолиран ф160</t>
  </si>
  <si>
    <r>
      <t>Шумозаглушител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ф2</t>
    </r>
    <r>
      <rPr>
        <sz val="12"/>
        <color theme="1"/>
        <rFont val="Times New Roman"/>
        <family val="1"/>
        <charset val="204"/>
      </rPr>
      <t>50-500/300/1500</t>
    </r>
  </si>
  <si>
    <t>Регулираща клапа 150/150</t>
  </si>
  <si>
    <t>Регулираща клапа 250/200</t>
  </si>
  <si>
    <t>Стенна решетка СВР.Х.+М825/225-0.160м2</t>
  </si>
  <si>
    <t>Конусен смукател ф125</t>
  </si>
  <si>
    <t>Неизолиран флексибъл ф125</t>
  </si>
  <si>
    <t>Топлоизолиран флексибъл ф 150</t>
  </si>
  <si>
    <t>Прав въздуховод 250/200</t>
  </si>
  <si>
    <t>Прав въздуховод 150/150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</si>
  <si>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</si>
  <si>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</si>
  <si>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</si>
  <si>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</si>
  <si>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</si>
  <si>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</si>
  <si>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</si>
  <si>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</si>
  <si>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</si>
  <si>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</si>
  <si>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</si>
  <si>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</si>
  <si>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</si>
  <si>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</si>
  <si>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</si>
  <si>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</si>
  <si>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</si>
  <si>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</si>
  <si>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</si>
  <si>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</si>
  <si>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</si>
  <si>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</si>
  <si>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</si>
  <si>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</si>
  <si>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</si>
  <si>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</si>
  <si>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</si>
  <si>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</si>
  <si>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</si>
  <si>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</si>
  <si>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</si>
  <si>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</si>
  <si>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 xml:space="preserve">Кабелно-тръбен пакет Cu6.4/9.5 </t>
  </si>
  <si>
    <t xml:space="preserve">бр. </t>
  </si>
  <si>
    <t>ОБЩО без ДДС:</t>
  </si>
  <si>
    <t>ВСИЧКО БЕЗ ДДС:</t>
  </si>
  <si>
    <t>ДДС:</t>
  </si>
  <si>
    <t>ВСИЧКО С ДДС:</t>
  </si>
  <si>
    <t>По бюджет на проекта</t>
  </si>
  <si>
    <t>КОЛИЧЕСТВЕНО - СТОЙНОСТНА СМЕТКА</t>
  </si>
  <si>
    <t>Също, но 3/8"</t>
  </si>
  <si>
    <t>Топлоизолирана медна тръба 1/4"</t>
  </si>
  <si>
    <t>Също, но 1/2"</t>
  </si>
  <si>
    <t>Също, но 5/8"</t>
  </si>
  <si>
    <t>Също, но 3/4"</t>
  </si>
  <si>
    <t>Също, но 1"</t>
  </si>
  <si>
    <t>Дозареждане с фреон R410</t>
  </si>
  <si>
    <t>Кабел 3х 1.5м2</t>
  </si>
  <si>
    <t>Кабел 3х 2.5мм2</t>
  </si>
  <si>
    <t>Доставка и монтаж на система КИ.1 :</t>
  </si>
  <si>
    <t xml:space="preserve">Централно управление (общо за КИ.1 и КИ.2) </t>
  </si>
  <si>
    <t>Комплект за скрит монтаж, включващ: 1 бр. горна кутия 1,8 м2; 1 бр. долна кутия 2,5 м2; 1 бр. щуцен 1200/125 и челна решетка -1,6 м2; 1 бр. щуцен 1200/125 и челна решетка с филтър G.2 - 1,6м2; 6 бр. щуцени ф160; неизолиран флексибъл ф160 - 6 м; топлоизолационен лист с дебелина 19 мм -3,2 м2;</t>
  </si>
  <si>
    <t>Доставка и монтаж на система КИ.2 :</t>
  </si>
  <si>
    <r>
      <t xml:space="preserve">Външен агрегат </t>
    </r>
    <r>
      <rPr>
        <b/>
        <sz val="12"/>
        <rFont val="Times New Roman"/>
        <family val="1"/>
        <charset val="204"/>
      </rPr>
      <t>КИ1</t>
    </r>
    <r>
      <rPr>
        <sz val="12"/>
        <rFont val="Times New Roman"/>
        <family val="1"/>
        <charset val="204"/>
      </rPr>
      <t>- N 10.5kW/400V; ном.студ/топл. 33.5KW/37.5KW</t>
    </r>
  </si>
  <si>
    <t>Вътрешно тяло, нискостенен м-ж ; ном.студ/топл. 2.8KW/3.2KW</t>
  </si>
  <si>
    <r>
      <t>Външен агрегат</t>
    </r>
    <r>
      <rPr>
        <b/>
        <sz val="12"/>
        <rFont val="Times New Roman"/>
        <family val="1"/>
        <charset val="204"/>
      </rPr>
      <t xml:space="preserve"> КИ2</t>
    </r>
    <r>
      <rPr>
        <sz val="12"/>
        <rFont val="Times New Roman"/>
        <family val="1"/>
        <charset val="204"/>
      </rPr>
      <t xml:space="preserve"> - N 10.5kW/400V;  ном.студ/топл. 33.5KW/37.5KW</t>
    </r>
  </si>
  <si>
    <t>Вътрешно тяло; нискостенен м-ж ;  ном.студ/топл. 2.8KW/3.2KW</t>
  </si>
  <si>
    <r>
      <t>Вътрешно тяло;</t>
    </r>
    <r>
      <rPr>
        <sz val="12"/>
        <rFont val="Times New Roman"/>
        <family val="1"/>
        <charset val="204"/>
      </rPr>
      <t xml:space="preserve"> нискостенен м-ж ;  </t>
    </r>
    <r>
      <rPr>
        <sz val="12"/>
        <color theme="1"/>
        <rFont val="Times New Roman"/>
        <family val="1"/>
        <charset val="204"/>
      </rPr>
      <t>ном.студ/топл. 5.6KW/6.3KW</t>
    </r>
  </si>
  <si>
    <t>Също, но 7/8"</t>
  </si>
  <si>
    <t>Също, но1"</t>
  </si>
  <si>
    <t>Дозареждане с фреон  R410</t>
  </si>
  <si>
    <t>Комплект за скрит монтаж, включващ: 1 бр. горна кутия 1,8 м2; 1 бр. долна кутия 2,5 м2; 1 бр. щуцен 1200/125 и челна решетка -1,6 м2; 1 бр. щуцен 1200/125 и челна решетка с филтър G.2 - 1,6м2; 6 бр. щуцени ф160; неизолиран флексибъл ф160 - 6 м; топлоизолационен лист с дебелина 19 мм - 3,2 м2;</t>
  </si>
  <si>
    <t>Ааеродинамична настройка на системата</t>
  </si>
  <si>
    <t xml:space="preserve">Единични изпитания </t>
  </si>
  <si>
    <t>72 часова проба на инсталацията</t>
  </si>
  <si>
    <t>72- часoва проба на инсталацията</t>
  </si>
  <si>
    <t>Аеродинамична настройка на системата</t>
  </si>
  <si>
    <t>Система за проветряване ПИ/СИ.1 - доставка и монтаж</t>
  </si>
  <si>
    <t>Система за проветряване ПИ/СИ.2 - доставка и монтаж</t>
  </si>
  <si>
    <t>Система за проветряване ПИ/СИ.3 - доставка и монтаж</t>
  </si>
  <si>
    <t>Кутия за решетка 150/200/L600+щуцен ф150 и 425/125 - 4 бр.</t>
  </si>
  <si>
    <t>Кутия за решетка 200/600/L600+щуцен ф150 и 825/225 - 1 бр.</t>
  </si>
  <si>
    <t xml:space="preserve">72- часова проба на инсталацията </t>
  </si>
  <si>
    <r>
      <t xml:space="preserve">Доставка и монтаж на </t>
    </r>
    <r>
      <rPr>
        <b/>
        <sz val="12"/>
        <rFont val="Times New Roman"/>
        <family val="1"/>
        <charset val="204"/>
      </rPr>
      <t>сплит агрегат за сървър</t>
    </r>
    <r>
      <rPr>
        <sz val="12"/>
        <color theme="1"/>
        <rFont val="Times New Roman"/>
        <family val="1"/>
        <charset val="204"/>
      </rPr>
      <t xml:space="preserve"> (опция за охлаждане при -15оС), студ./топл. 5.0/6.0квт;N 1.8kW; 220V</t>
    </r>
  </si>
  <si>
    <r>
      <t>Енерговъзстановяващ блок (</t>
    </r>
    <r>
      <rPr>
        <b/>
        <sz val="12"/>
        <rFont val="Times New Roman"/>
        <family val="1"/>
        <charset val="204"/>
      </rPr>
      <t>ЕВБ</t>
    </r>
    <r>
      <rPr>
        <sz val="12"/>
        <rFont val="Times New Roman"/>
        <family val="1"/>
        <charset val="204"/>
      </rPr>
      <t>), вътрешен, вертикален монтаж - 2х 1200 (1300)м3/ч св. напор 240(220)Па,EC двигатели, N 2x 0.340kW+ защита от замръзване N 3.0kW/380V, табло управление WiFi Smart+инвертори; ефективност на рекуператор до 80%;</t>
    </r>
  </si>
  <si>
    <r>
      <t>Енерговъзстановяващ блок (</t>
    </r>
    <r>
      <rPr>
        <b/>
        <sz val="12"/>
        <rFont val="Times New Roman"/>
        <family val="1"/>
        <charset val="204"/>
      </rPr>
      <t>ЕВБ</t>
    </r>
    <r>
      <rPr>
        <sz val="12"/>
        <rFont val="Times New Roman"/>
        <family val="1"/>
        <charset val="204"/>
      </rPr>
      <t xml:space="preserve">), вътрешен, вертикален монтаж - 2х 1200 (1300)м3/ч св. напор 240(220)Па,EC двигатели, N 2x 0.340kW+ защита от замръзване N 3.0kW/380V, табло управление WiFi Smart+инвертори; допълнителна блокировка на парен овлажнител;  ефективност на рекуператор до 80%; </t>
    </r>
  </si>
  <si>
    <r>
      <t>Енерговъзстановяващ блок (</t>
    </r>
    <r>
      <rPr>
        <b/>
        <sz val="12"/>
        <rFont val="Times New Roman"/>
        <family val="1"/>
        <charset val="204"/>
      </rPr>
      <t>ЕВБ</t>
    </r>
    <r>
      <rPr>
        <sz val="12"/>
        <rFont val="Times New Roman"/>
        <family val="1"/>
        <charset val="204"/>
      </rPr>
      <t xml:space="preserve">), вътрешен, вертикален монтаж -  2х 1200 (1300)м3/ч св. напор 240(220)Па,EC двигатели, N 2x 0.340kW+ защита от замръзване N 3.0kW/380V, табло управление WiFi Smart+инвертори; ефективност на рекуператор до 80%; </t>
    </r>
  </si>
  <si>
    <t>ОВК</t>
  </si>
  <si>
    <t>Демонтажни работи</t>
  </si>
  <si>
    <t xml:space="preserve">Доставка, монтаж, окомплектовка, регистрация и пускане в експлоатация на асансьорна уредба - брой спирки 3, размери на шахтата според конструктивни чертежи, без машинно помещение, непроходна кабина (настилка от гранит, стени дървена ламперия, таван LED плексиглас опал), автоматични двупанелни плъзгащи се врати с достъпност за хора в неравностойно положение, вътрешна бутониера с брайлова азбука, UPS батерия за аварийно захранване, двустранна телефонна връзка, плавно потегляне и спиране, контролиране на точното ниво на спиране спрямо етажните площадки. </t>
  </si>
  <si>
    <t>Архитектурна част</t>
  </si>
  <si>
    <t>ОБЕКТ: Консервация, реставрация и преустройство на къща “Кръстник Колчов Хан” в многофункционална музейна зала</t>
  </si>
  <si>
    <t>Непредвидени  3%:</t>
  </si>
  <si>
    <t>ед. цена
/лв/</t>
  </si>
  <si>
    <t>Общо
/лв/</t>
  </si>
  <si>
    <t>Водопровод</t>
  </si>
  <si>
    <t>Образец N:7.1</t>
  </si>
  <si>
    <t>Изработка и монтаж на тапетна интериорна врата - позиция 03,05 / 90x200см / по спецификация и одобрен детайл</t>
  </si>
  <si>
    <t>Изработка и монтаж на тапетна интериорна врата - позиция 04 / 75x200см / по спецификация и одобрен детайл</t>
  </si>
  <si>
    <t>Изработка и монтаж на интериорна врата - позиция 07,08,09 / 75x200см / по спецификация и одобрен детайл</t>
  </si>
  <si>
    <t>Изработка и монтаж на интериорна врата - позиция 11,12,13 / 75x200см / по спецификация и одобрен детайл</t>
  </si>
  <si>
    <t>Изработка на мебелна врата с перфорация - позция 14 / 120.5х209см / по детайл фрагмент 3</t>
  </si>
  <si>
    <t>Изработка на мебелна врата с перфорация - позция 15 / 121.5х209см / по детайл фрагмент 3</t>
  </si>
  <si>
    <t>Подмяна на каса на съществуваща входна врата - обръщане на посока отваряне - позиция 21 / 176х190см / по спецификация и одобрен детайл</t>
  </si>
  <si>
    <t>Подмяна на каса на съществуваща входна врата - обръщане на посока отваряне - позиция 01 / 180х200см / по спецификация и одобрен детайл</t>
  </si>
  <si>
    <t>Подмяна на каса на съществуваща входна врата - обръщане на посока отваряне - позиция 19 / 184.5х190см / по спецификация и одобрен детайл</t>
  </si>
  <si>
    <t>Изработка и монтаж на метална интериорна врата - позиция 23 / 85х190см / по спецификация и одобрен детайл</t>
  </si>
  <si>
    <t>Изработка и монтаж на интериорна врата - позиция 24 / 80x190см / по спецификация и одобрен детайл</t>
  </si>
  <si>
    <t>Изработка и монтаж на плъзгаща се интериорна врата - позиция 22,25 / 90х210см / по спецификация и одобрен детайл</t>
  </si>
  <si>
    <t>Изработка и монтаж на самозатваряща се димоплътна двукрила, асиметрична, врата - позиция 27/ 120х210см / EL90 / по спецификация ПБ и одобрен детайл</t>
  </si>
  <si>
    <t>Подмяна на каса на съществуваща входна врата - обръщане на посока отваряне - позиция 29 / 90х200см / по спецификация и одобрен детайл</t>
  </si>
  <si>
    <t>Подмяна на каса на съществуваща входна врата - обръщане на посока отваряне - позиция 30 / 190х210см / по спецификация и одобрен детайл</t>
  </si>
  <si>
    <t>Подмяна на каса на съществуваща входна врата - обръщане на посока отваряне - позиция 35 / 80х210см / по спецификация и одобрен детайл</t>
  </si>
  <si>
    <t>Изработка и монтаж на масивна, двукрила, дървена врата - позиция 31,37 / 160x210см / по спецификация и арх. детайл</t>
  </si>
  <si>
    <t>Изработка и монтаж на интериорна врата - позиция 38,39 / 90x200см / по спецификация и одобрен детайл</t>
  </si>
  <si>
    <t>Изработка и монтаж на интериорна врата - позиция 41,42,43 / 90x200см / по спецификация и одобрен детайл</t>
  </si>
  <si>
    <t>Изработка и монтаж на интериорна врата - позиция 40 / 80x200см / по спецификация и одобрен детайл</t>
  </si>
  <si>
    <t>Изработка и монтаж на тапетна интериорна врата - позиция 44 / 80x200см / по спецификация и одобрен детайл</t>
  </si>
  <si>
    <t>ИНТЕРИОРНИ ВРАТИ - НОВИ ПОЗИЦИИ</t>
  </si>
  <si>
    <t>ИНТЕРИОРНИ ВРАТИ - ДИМОПЛЪТНИ</t>
  </si>
  <si>
    <t>ИНТЕРИОРНИ ВРАТИ - ВИТРИНИ</t>
  </si>
  <si>
    <t>Изработка и монтаж на интериорна стъклена врата с осова панта - позиция 02 / 180x200см / по спецификация и одобрен детайл</t>
  </si>
  <si>
    <t>Изработка и монтаж на интериорна стъклена врата с осова панта - позиция 26 / 150x210см / по спецификация и одобрен детайл</t>
  </si>
  <si>
    <t>Изработка и монтаж на интериорна стъклена врата с осова панта - позиция 32,36 / 160x210см / по спецификация и одобрен детайл</t>
  </si>
  <si>
    <t>Изработка и монтаж на интериорна стъклена врата с осова панта 180о - позиция 33 / 90x200см / по спецификация и одобрен детайл</t>
  </si>
  <si>
    <t>ИНТЕРИОРНИ ВРАТИ - ОБРАБОТКА НА СЪЩЕСТВУВАЩИ</t>
  </si>
  <si>
    <t>Изработка и монтаж на тапетна интериорна врата - позиция 06,10,16,28 / 90x200см / по спецификация и одобрен детайл</t>
  </si>
  <si>
    <t>Изработка и монтаж на масивна, дървена врата - позиция 34а,34б / 95x210см / по спецификация и арх. детайл</t>
  </si>
  <si>
    <t>Изработка и монтаж на самозатваряща се димоплътна двукрила врата - позиция 18/ 165х190см / EL90 / по част ПБ и одобрен детайл</t>
  </si>
  <si>
    <t>Изработка и монтаж на самозатваряща се плъзгаща се димоплътна врата - позиция 20 / 100х210см / по част ПБ и одобрен детайл</t>
  </si>
  <si>
    <t>Изработка и монтаж на самозатваряща се димоплътна врата - позиция 17 / 90х200см / EL90 / част ПБ и одобрен детайл</t>
  </si>
  <si>
    <t>Изработка и монтаж на самозатваряща се димоплътна двукрила, асиметрична, врата - позиция Техническа Врата 1,2,3 / 60х200см / EL45 / част ПБ и одобрен детайл</t>
  </si>
  <si>
    <t>ДОГРАМИ</t>
  </si>
  <si>
    <t>ДЕМОНТАЖ ДОГРАМИ</t>
  </si>
  <si>
    <t>Демонтаж на интериорни врати</t>
  </si>
  <si>
    <t>Демонтаж дограма за последвал монтаж с ориентир. размери 290х120см</t>
  </si>
  <si>
    <t>Демонтаж дограма за последвал монтаж с ориентир размери 90х120см</t>
  </si>
  <si>
    <t>Демонтаж дограма за последвал монтаж с ориентир. размери 66х120см</t>
  </si>
  <si>
    <t>Демонтаж дограма за последвал монтаж с ориентир. размери 65х115см</t>
  </si>
  <si>
    <t>Монтаж на съществуваща дограма с ориентир. размери 65х115см след приложен детайл</t>
  </si>
  <si>
    <t>Монтаж на съществуваща дограма с ориентир. размери 90х120см, след приложен детайл</t>
  </si>
  <si>
    <t>Монтаж на съществуваща дограма с ориентир. размери 66х120см, след приложен детайл</t>
  </si>
  <si>
    <t>Монтаж на съществуваща дограма с ориентир. размери 290х120см, след приложен детайл</t>
  </si>
  <si>
    <t xml:space="preserve">Окомплектоващ датчик за качество въздух , стенен </t>
  </si>
  <si>
    <t>Окомплектоващ датчик за присъствие, стенен</t>
  </si>
  <si>
    <t>Окомплектоващ датчик за качество въздух (монтаж в смукателен въздуховод)</t>
  </si>
  <si>
    <t>Окомплектоващ датчик за качество въздух  (монтаж в обратен въздуховод)</t>
  </si>
  <si>
    <t>Окомплектоващ датчик за присъствие, стенен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</si>
</sst>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4" fillId="0" borderId="0" xfId="0" applyFont="1"/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1" xfId="1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1" xfId="5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4" fontId="3" fillId="0" borderId="0" xfId="1" applyNumberFormat="1" applyFont="1" applyFill="1" applyBorder="1" applyAlignment="1" applyProtection="1">
      <alignment horizontal="center" wrapText="1"/>
    </xf>
    <xf numFmtId="4" fontId="3" fillId="2" borderId="1" xfId="1" applyNumberFormat="1" applyFont="1" applyFill="1" applyBorder="1" applyAlignment="1" applyProtection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4" fontId="4" fillId="0" borderId="0" xfId="0" applyNumberFormat="1" applyFont="1" applyAlignment="1"/>
    <xf numFmtId="0" fontId="7" fillId="0" borderId="0" xfId="0" applyFont="1"/>
    <xf numFmtId="0" fontId="7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2" fontId="3" fillId="2" borderId="1" xfId="1" applyNumberFormat="1" applyFont="1" applyFill="1" applyBorder="1" applyAlignment="1" applyProtection="1">
      <alignment horizontal="left" vertical="center" wrapText="1"/>
    </xf>
    <xf numFmtId="2" fontId="3" fillId="2" borderId="1" xfId="1" applyNumberFormat="1" applyFont="1" applyFill="1" applyBorder="1" applyAlignment="1" applyProtection="1">
      <alignment horizontal="center" vertical="center" wrapText="1"/>
    </xf>
    <xf numFmtId="4" fontId="3" fillId="2" borderId="1" xfId="1" applyNumberFormat="1" applyFont="1" applyFill="1" applyBorder="1" applyAlignment="1" applyProtection="1">
      <alignment horizontal="right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/>
    <xf numFmtId="0" fontId="7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0" fontId="4" fillId="0" borderId="1" xfId="2" applyFont="1" applyBorder="1" applyAlignment="1">
      <alignment horizontal="left" vertical="center" wrapText="1"/>
    </xf>
    <xf numFmtId="4" fontId="4" fillId="0" borderId="1" xfId="2" applyNumberFormat="1" applyFont="1" applyBorder="1" applyAlignment="1">
      <alignment wrapText="1"/>
    </xf>
    <xf numFmtId="0" fontId="7" fillId="0" borderId="1" xfId="2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3" fillId="2" borderId="1" xfId="1" applyFont="1" applyFill="1" applyBorder="1" applyAlignment="1">
      <alignment horizontal="left" vertical="center" wrapText="1"/>
    </xf>
    <xf numFmtId="0" fontId="5" fillId="0" borderId="1" xfId="4" applyNumberFormat="1" applyFont="1" applyFill="1" applyBorder="1" applyAlignment="1" applyProtection="1">
      <alignment horizontal="left" vertical="center" wrapText="1"/>
    </xf>
    <xf numFmtId="0" fontId="5" fillId="0" borderId="1" xfId="4" applyNumberFormat="1" applyFont="1" applyFill="1" applyBorder="1" applyAlignment="1" applyProtection="1">
      <alignment horizontal="center" vertical="center"/>
    </xf>
    <xf numFmtId="4" fontId="5" fillId="0" borderId="1" xfId="4" applyNumberFormat="1" applyFont="1" applyFill="1" applyBorder="1" applyAlignment="1" applyProtection="1">
      <alignment horizontal="right"/>
    </xf>
    <xf numFmtId="0" fontId="5" fillId="3" borderId="1" xfId="4" applyNumberFormat="1" applyFont="1" applyFill="1" applyBorder="1" applyAlignment="1" applyProtection="1">
      <alignment horizontal="left" vertical="center" wrapText="1"/>
    </xf>
    <xf numFmtId="0" fontId="5" fillId="3" borderId="1" xfId="4" applyNumberFormat="1" applyFont="1" applyFill="1" applyBorder="1" applyAlignment="1" applyProtection="1">
      <alignment horizontal="center" vertical="center"/>
    </xf>
    <xf numFmtId="4" fontId="5" fillId="3" borderId="1" xfId="4" applyNumberFormat="1" applyFont="1" applyFill="1" applyBorder="1" applyAlignment="1" applyProtection="1">
      <alignment horizontal="right"/>
    </xf>
    <xf numFmtId="0" fontId="3" fillId="5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4" fontId="4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4" fillId="0" borderId="1" xfId="0" applyFont="1" applyBorder="1" applyAlignment="1">
      <alignment horizontal="left" wrapText="1"/>
    </xf>
    <xf numFmtId="4" fontId="4" fillId="3" borderId="1" xfId="0" applyNumberFormat="1" applyFont="1" applyFill="1" applyBorder="1" applyAlignment="1"/>
    <xf numFmtId="0" fontId="3" fillId="6" borderId="1" xfId="1" applyFont="1" applyFill="1" applyBorder="1" applyAlignment="1">
      <alignment horizontal="left" vertical="center" wrapText="1"/>
    </xf>
    <xf numFmtId="0" fontId="3" fillId="6" borderId="1" xfId="5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8" fillId="6" borderId="1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horizontal="center" vertical="center"/>
    </xf>
    <xf numFmtId="0" fontId="5" fillId="3" borderId="1" xfId="5" applyFont="1" applyFill="1" applyBorder="1" applyAlignment="1">
      <alignment horizontal="left" vertical="center" wrapText="1"/>
    </xf>
    <xf numFmtId="0" fontId="5" fillId="3" borderId="1" xfId="5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/>
    </xf>
    <xf numFmtId="0" fontId="5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/>
    <xf numFmtId="4" fontId="7" fillId="2" borderId="1" xfId="0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2" fontId="5" fillId="2" borderId="1" xfId="1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2" applyNumberFormat="1" applyFont="1" applyBorder="1" applyAlignment="1">
      <alignment horizontal="center" wrapText="1"/>
    </xf>
    <xf numFmtId="4" fontId="4" fillId="3" borderId="1" xfId="2" applyNumberFormat="1" applyFont="1" applyFill="1" applyBorder="1" applyAlignment="1">
      <alignment horizontal="center" wrapText="1"/>
    </xf>
    <xf numFmtId="4" fontId="5" fillId="0" borderId="1" xfId="4" applyNumberFormat="1" applyFont="1" applyFill="1" applyBorder="1" applyAlignment="1" applyProtection="1">
      <alignment horizontal="center"/>
    </xf>
    <xf numFmtId="4" fontId="5" fillId="2" borderId="1" xfId="1" applyNumberFormat="1" applyFont="1" applyFill="1" applyBorder="1" applyAlignment="1" applyProtection="1">
      <alignment horizontal="center" wrapText="1"/>
    </xf>
    <xf numFmtId="4" fontId="5" fillId="3" borderId="1" xfId="4" applyNumberFormat="1" applyFont="1" applyFill="1" applyBorder="1" applyAlignment="1" applyProtection="1">
      <alignment horizontal="center"/>
    </xf>
    <xf numFmtId="4" fontId="4" fillId="0" borderId="1" xfId="0" applyNumberFormat="1" applyFont="1" applyBorder="1" applyAlignment="1">
      <alignment horizontal="center"/>
    </xf>
    <xf numFmtId="4" fontId="5" fillId="0" borderId="1" xfId="5" applyNumberFormat="1" applyFont="1" applyFill="1" applyBorder="1" applyAlignment="1">
      <alignment horizontal="center" wrapText="1"/>
    </xf>
    <xf numFmtId="4" fontId="10" fillId="0" borderId="1" xfId="5" applyNumberFormat="1" applyFont="1" applyFill="1" applyBorder="1" applyAlignment="1">
      <alignment horizontal="center"/>
    </xf>
    <xf numFmtId="4" fontId="5" fillId="3" borderId="1" xfId="5" applyNumberFormat="1" applyFont="1" applyFill="1" applyBorder="1" applyAlignment="1">
      <alignment horizontal="center"/>
    </xf>
    <xf numFmtId="4" fontId="5" fillId="0" borderId="1" xfId="5" applyNumberFormat="1" applyFont="1" applyFill="1" applyBorder="1" applyAlignment="1">
      <alignment horizontal="center"/>
    </xf>
    <xf numFmtId="4" fontId="10" fillId="0" borderId="1" xfId="5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center" wrapText="1"/>
    </xf>
    <xf numFmtId="4" fontId="4" fillId="3" borderId="0" xfId="0" applyNumberFormat="1" applyFont="1" applyFill="1" applyAlignment="1"/>
    <xf numFmtId="0" fontId="4" fillId="0" borderId="0" xfId="0" applyFont="1" applyFill="1"/>
    <xf numFmtId="0" fontId="7" fillId="0" borderId="0" xfId="0" applyFont="1" applyAlignment="1">
      <alignment horizontal="center" wrapText="1"/>
    </xf>
    <xf numFmtId="2" fontId="3" fillId="0" borderId="0" xfId="1" applyNumberFormat="1" applyFont="1" applyFill="1" applyBorder="1" applyAlignment="1" applyProtection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center" wrapText="1"/>
    </xf>
  </cellXfs>
  <cellStyles count="8">
    <cellStyle name="Normal" xfId="0" builtinId="0"/>
    <cellStyle name="Normal 2 3" xfId="1"/>
    <cellStyle name="Normal 2 4" xfId="6"/>
    <cellStyle name="Normal 3" xfId="4"/>
    <cellStyle name="Normal 3 2" xfId="7"/>
    <cellStyle name="Normal 5" xfId="2"/>
    <cellStyle name="Normal 7" xfId="5"/>
    <cellStyle name="Нормален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9"/>
  <sheetViews>
    <sheetView tabSelected="1" topLeftCell="A34" zoomScaleNormal="100" zoomScaleSheetLayoutView="100" workbookViewId="0">
      <selection activeCell="B37" sqref="B37"/>
    </sheetView>
  </sheetViews>
  <sheetFormatPr defaultColWidth="9.140625" defaultRowHeight="15.75" x14ac:dyDescent="0.25"/>
  <cols>
    <col min="1" max="1" width="7" style="1" customWidth="1"/>
    <col min="2" max="2" width="56" style="12" customWidth="1"/>
    <col min="3" max="3" width="9.140625" style="13"/>
    <col min="4" max="4" width="14" style="83" customWidth="1"/>
    <col min="5" max="5" width="11" style="21" customWidth="1"/>
    <col min="6" max="6" width="13.28515625" style="15" customWidth="1"/>
    <col min="7" max="9" width="9.140625" style="1" hidden="1" customWidth="1"/>
    <col min="10" max="16384" width="9.140625" style="1"/>
  </cols>
  <sheetData>
    <row r="1" spans="1:6" x14ac:dyDescent="0.25">
      <c r="E1" s="99" t="s">
        <v>482</v>
      </c>
    </row>
    <row r="2" spans="1:6" ht="40.5" customHeight="1" x14ac:dyDescent="0.25">
      <c r="A2" s="22"/>
      <c r="B2" s="101" t="s">
        <v>477</v>
      </c>
      <c r="C2" s="101"/>
      <c r="D2" s="101"/>
      <c r="E2" s="101"/>
      <c r="F2" s="101"/>
    </row>
    <row r="5" spans="1:6" x14ac:dyDescent="0.25">
      <c r="B5" s="101" t="s">
        <v>435</v>
      </c>
      <c r="C5" s="101"/>
      <c r="D5" s="101"/>
      <c r="E5" s="101"/>
    </row>
    <row r="6" spans="1:6" ht="15.75" customHeight="1" x14ac:dyDescent="0.25">
      <c r="A6" s="102"/>
      <c r="B6" s="102"/>
      <c r="C6" s="102"/>
      <c r="D6" s="102"/>
      <c r="E6" s="18"/>
    </row>
    <row r="7" spans="1:6" ht="31.5" x14ac:dyDescent="0.25">
      <c r="A7" s="2" t="s">
        <v>0</v>
      </c>
      <c r="B7" s="28" t="s">
        <v>1</v>
      </c>
      <c r="C7" s="28" t="s">
        <v>2</v>
      </c>
      <c r="D7" s="82" t="s">
        <v>64</v>
      </c>
      <c r="E7" s="19" t="s">
        <v>479</v>
      </c>
      <c r="F7" s="19" t="s">
        <v>480</v>
      </c>
    </row>
    <row r="8" spans="1:6" x14ac:dyDescent="0.25">
      <c r="A8" s="26" t="s">
        <v>3</v>
      </c>
      <c r="B8" s="26" t="s">
        <v>5</v>
      </c>
      <c r="C8" s="26" t="s">
        <v>7</v>
      </c>
      <c r="D8" s="26" t="s">
        <v>8</v>
      </c>
      <c r="E8" s="26" t="s">
        <v>10</v>
      </c>
      <c r="F8" s="26" t="s">
        <v>12</v>
      </c>
    </row>
    <row r="9" spans="1:6" ht="16.5" customHeight="1" x14ac:dyDescent="0.25">
      <c r="A9" s="4"/>
      <c r="B9" s="30" t="s">
        <v>476</v>
      </c>
      <c r="C9" s="31"/>
      <c r="D9" s="84"/>
      <c r="E9" s="32"/>
      <c r="F9" s="5"/>
    </row>
    <row r="10" spans="1:6" ht="16.5" customHeight="1" x14ac:dyDescent="0.25">
      <c r="A10" s="4"/>
      <c r="B10" s="33" t="s">
        <v>14</v>
      </c>
      <c r="C10" s="31"/>
      <c r="D10" s="85"/>
      <c r="E10" s="32"/>
      <c r="F10" s="5"/>
    </row>
    <row r="11" spans="1:6" ht="16.5" customHeight="1" x14ac:dyDescent="0.25">
      <c r="A11" s="4" t="s">
        <v>3</v>
      </c>
      <c r="B11" s="34" t="s">
        <v>15</v>
      </c>
      <c r="C11" s="31" t="s">
        <v>16</v>
      </c>
      <c r="D11" s="85">
        <v>40.75</v>
      </c>
      <c r="E11" s="35"/>
      <c r="F11" s="5">
        <f>D11*E11</f>
        <v>0</v>
      </c>
    </row>
    <row r="12" spans="1:6" ht="16.5" customHeight="1" x14ac:dyDescent="0.25">
      <c r="A12" s="4" t="s">
        <v>5</v>
      </c>
      <c r="B12" s="34" t="s">
        <v>17</v>
      </c>
      <c r="C12" s="31" t="s">
        <v>16</v>
      </c>
      <c r="D12" s="85">
        <v>34.08</v>
      </c>
      <c r="E12" s="35"/>
      <c r="F12" s="5">
        <f t="shared" ref="F12:F121" si="0">D12*E12</f>
        <v>0</v>
      </c>
    </row>
    <row r="13" spans="1:6" ht="16.5" customHeight="1" x14ac:dyDescent="0.25">
      <c r="A13" s="4" t="s">
        <v>7</v>
      </c>
      <c r="B13" s="34" t="s">
        <v>18</v>
      </c>
      <c r="C13" s="31" t="s">
        <v>16</v>
      </c>
      <c r="D13" s="85">
        <v>104.04</v>
      </c>
      <c r="E13" s="35"/>
      <c r="F13" s="5">
        <f t="shared" si="0"/>
        <v>0</v>
      </c>
    </row>
    <row r="14" spans="1:6" ht="16.5" customHeight="1" x14ac:dyDescent="0.25">
      <c r="A14" s="4" t="s">
        <v>8</v>
      </c>
      <c r="B14" s="34" t="s">
        <v>333</v>
      </c>
      <c r="C14" s="31" t="s">
        <v>16</v>
      </c>
      <c r="D14" s="85">
        <v>202.92</v>
      </c>
      <c r="E14" s="35"/>
      <c r="F14" s="5">
        <f t="shared" si="0"/>
        <v>0</v>
      </c>
    </row>
    <row r="15" spans="1:6" ht="16.5" customHeight="1" x14ac:dyDescent="0.25">
      <c r="A15" s="4" t="s">
        <v>10</v>
      </c>
      <c r="B15" s="34" t="s">
        <v>334</v>
      </c>
      <c r="C15" s="31" t="s">
        <v>19</v>
      </c>
      <c r="D15" s="85">
        <v>20.29</v>
      </c>
      <c r="E15" s="35"/>
      <c r="F15" s="5">
        <f t="shared" si="0"/>
        <v>0</v>
      </c>
    </row>
    <row r="16" spans="1:6" ht="16.5" customHeight="1" x14ac:dyDescent="0.25">
      <c r="A16" s="4" t="s">
        <v>12</v>
      </c>
      <c r="B16" s="34" t="s">
        <v>335</v>
      </c>
      <c r="C16" s="31" t="s">
        <v>16</v>
      </c>
      <c r="D16" s="85">
        <v>201.19</v>
      </c>
      <c r="E16" s="35"/>
      <c r="F16" s="5">
        <f t="shared" si="0"/>
        <v>0</v>
      </c>
    </row>
    <row r="17" spans="1:6" ht="16.5" customHeight="1" x14ac:dyDescent="0.25">
      <c r="A17" s="4" t="s">
        <v>396</v>
      </c>
      <c r="B17" s="34" t="s">
        <v>336</v>
      </c>
      <c r="C17" s="31" t="s">
        <v>16</v>
      </c>
      <c r="D17" s="85">
        <v>14.85</v>
      </c>
      <c r="E17" s="35"/>
      <c r="F17" s="5">
        <f t="shared" si="0"/>
        <v>0</v>
      </c>
    </row>
    <row r="18" spans="1:6" ht="31.5" x14ac:dyDescent="0.25">
      <c r="A18" s="4" t="s">
        <v>397</v>
      </c>
      <c r="B18" s="34" t="s">
        <v>337</v>
      </c>
      <c r="C18" s="31" t="s">
        <v>16</v>
      </c>
      <c r="D18" s="85">
        <v>241.91</v>
      </c>
      <c r="E18" s="35"/>
      <c r="F18" s="5">
        <f t="shared" si="0"/>
        <v>0</v>
      </c>
    </row>
    <row r="19" spans="1:6" x14ac:dyDescent="0.25">
      <c r="A19" s="4" t="s">
        <v>398</v>
      </c>
      <c r="B19" s="34" t="s">
        <v>520</v>
      </c>
      <c r="C19" s="31" t="s">
        <v>16</v>
      </c>
      <c r="D19" s="85">
        <v>40.1</v>
      </c>
      <c r="E19" s="35"/>
      <c r="F19" s="5">
        <f t="shared" si="0"/>
        <v>0</v>
      </c>
    </row>
    <row r="20" spans="1:6" ht="16.5" customHeight="1" x14ac:dyDescent="0.25">
      <c r="A20" s="4"/>
      <c r="B20" s="33" t="s">
        <v>519</v>
      </c>
      <c r="C20" s="31"/>
      <c r="D20" s="85"/>
      <c r="E20" s="32"/>
      <c r="F20" s="5"/>
    </row>
    <row r="21" spans="1:6" ht="30.75" customHeight="1" x14ac:dyDescent="0.25">
      <c r="A21" s="4" t="s">
        <v>399</v>
      </c>
      <c r="B21" s="34" t="s">
        <v>524</v>
      </c>
      <c r="C21" s="31" t="s">
        <v>137</v>
      </c>
      <c r="D21" s="85">
        <v>40</v>
      </c>
      <c r="E21" s="35"/>
      <c r="F21" s="5">
        <f t="shared" si="0"/>
        <v>0</v>
      </c>
    </row>
    <row r="22" spans="1:6" ht="32.25" customHeight="1" x14ac:dyDescent="0.25">
      <c r="A22" s="4" t="s">
        <v>400</v>
      </c>
      <c r="B22" s="34" t="s">
        <v>521</v>
      </c>
      <c r="C22" s="31" t="s">
        <v>137</v>
      </c>
      <c r="D22" s="85">
        <v>3</v>
      </c>
      <c r="E22" s="35"/>
      <c r="F22" s="5">
        <f t="shared" si="0"/>
        <v>0</v>
      </c>
    </row>
    <row r="23" spans="1:6" ht="32.25" customHeight="1" x14ac:dyDescent="0.25">
      <c r="A23" s="4" t="s">
        <v>401</v>
      </c>
      <c r="B23" s="34" t="s">
        <v>522</v>
      </c>
      <c r="C23" s="31" t="s">
        <v>137</v>
      </c>
      <c r="D23" s="85">
        <v>11</v>
      </c>
      <c r="E23" s="35"/>
      <c r="F23" s="5">
        <f t="shared" si="0"/>
        <v>0</v>
      </c>
    </row>
    <row r="24" spans="1:6" ht="32.25" customHeight="1" x14ac:dyDescent="0.25">
      <c r="A24" s="4" t="s">
        <v>402</v>
      </c>
      <c r="B24" s="34" t="s">
        <v>523</v>
      </c>
      <c r="C24" s="31" t="s">
        <v>137</v>
      </c>
      <c r="D24" s="85">
        <v>3</v>
      </c>
      <c r="E24" s="35"/>
      <c r="F24" s="5">
        <f t="shared" si="0"/>
        <v>0</v>
      </c>
    </row>
    <row r="25" spans="1:6" ht="16.5" customHeight="1" x14ac:dyDescent="0.25">
      <c r="A25" s="4"/>
      <c r="B25" s="33" t="s">
        <v>20</v>
      </c>
      <c r="C25" s="31"/>
      <c r="D25" s="85"/>
      <c r="E25" s="35"/>
      <c r="F25" s="5">
        <f t="shared" si="0"/>
        <v>0</v>
      </c>
    </row>
    <row r="26" spans="1:6" ht="16.5" customHeight="1" x14ac:dyDescent="0.25">
      <c r="A26" s="4"/>
      <c r="B26" s="33" t="s">
        <v>21</v>
      </c>
      <c r="C26" s="31"/>
      <c r="D26" s="85"/>
      <c r="E26" s="35"/>
      <c r="F26" s="5">
        <f t="shared" si="0"/>
        <v>0</v>
      </c>
    </row>
    <row r="27" spans="1:6" ht="16.5" customHeight="1" x14ac:dyDescent="0.25">
      <c r="A27" s="4" t="s">
        <v>3</v>
      </c>
      <c r="B27" s="34" t="s">
        <v>22</v>
      </c>
      <c r="C27" s="31" t="s">
        <v>16</v>
      </c>
      <c r="D27" s="85">
        <v>96.52</v>
      </c>
      <c r="E27" s="35"/>
      <c r="F27" s="5">
        <f t="shared" si="0"/>
        <v>0</v>
      </c>
    </row>
    <row r="28" spans="1:6" ht="16.5" customHeight="1" x14ac:dyDescent="0.25">
      <c r="A28" s="4" t="s">
        <v>5</v>
      </c>
      <c r="B28" s="34" t="s">
        <v>23</v>
      </c>
      <c r="C28" s="31" t="s">
        <v>16</v>
      </c>
      <c r="D28" s="85">
        <v>30.75</v>
      </c>
      <c r="E28" s="35"/>
      <c r="F28" s="5">
        <f t="shared" si="0"/>
        <v>0</v>
      </c>
    </row>
    <row r="29" spans="1:6" ht="16.5" customHeight="1" x14ac:dyDescent="0.25">
      <c r="A29" s="4" t="s">
        <v>7</v>
      </c>
      <c r="B29" s="34" t="s">
        <v>24</v>
      </c>
      <c r="C29" s="31" t="s">
        <v>16</v>
      </c>
      <c r="D29" s="85">
        <v>23.26</v>
      </c>
      <c r="E29" s="35"/>
      <c r="F29" s="5">
        <f t="shared" si="0"/>
        <v>0</v>
      </c>
    </row>
    <row r="30" spans="1:6" ht="29.45" customHeight="1" x14ac:dyDescent="0.25">
      <c r="A30" s="4" t="s">
        <v>8</v>
      </c>
      <c r="B30" s="34" t="s">
        <v>25</v>
      </c>
      <c r="C30" s="31" t="s">
        <v>16</v>
      </c>
      <c r="D30" s="85">
        <f>7.15+13.53</f>
        <v>20.68</v>
      </c>
      <c r="E30" s="35"/>
      <c r="F30" s="5">
        <f t="shared" si="0"/>
        <v>0</v>
      </c>
    </row>
    <row r="31" spans="1:6" ht="16.5" customHeight="1" x14ac:dyDescent="0.25">
      <c r="A31" s="4" t="s">
        <v>10</v>
      </c>
      <c r="B31" s="34" t="s">
        <v>26</v>
      </c>
      <c r="C31" s="31" t="s">
        <v>16</v>
      </c>
      <c r="D31" s="85">
        <v>8.4</v>
      </c>
      <c r="E31" s="35"/>
      <c r="F31" s="5">
        <f t="shared" si="0"/>
        <v>0</v>
      </c>
    </row>
    <row r="32" spans="1:6" ht="31.5" x14ac:dyDescent="0.25">
      <c r="A32" s="4" t="s">
        <v>12</v>
      </c>
      <c r="B32" s="34" t="s">
        <v>27</v>
      </c>
      <c r="C32" s="31" t="s">
        <v>16</v>
      </c>
      <c r="D32" s="86">
        <v>360.67</v>
      </c>
      <c r="E32" s="35"/>
      <c r="F32" s="5">
        <f t="shared" si="0"/>
        <v>0</v>
      </c>
    </row>
    <row r="33" spans="1:6" ht="30.6" customHeight="1" x14ac:dyDescent="0.25">
      <c r="A33" s="4" t="s">
        <v>396</v>
      </c>
      <c r="B33" s="34" t="s">
        <v>28</v>
      </c>
      <c r="C33" s="31" t="s">
        <v>16</v>
      </c>
      <c r="D33" s="86">
        <v>37.51</v>
      </c>
      <c r="E33" s="35"/>
      <c r="F33" s="5">
        <f t="shared" si="0"/>
        <v>0</v>
      </c>
    </row>
    <row r="34" spans="1:6" ht="39" customHeight="1" x14ac:dyDescent="0.25">
      <c r="A34" s="4" t="s">
        <v>397</v>
      </c>
      <c r="B34" s="36" t="s">
        <v>29</v>
      </c>
      <c r="C34" s="31" t="s">
        <v>16</v>
      </c>
      <c r="D34" s="86">
        <v>12.71</v>
      </c>
      <c r="E34" s="37"/>
      <c r="F34" s="5">
        <f t="shared" si="0"/>
        <v>0</v>
      </c>
    </row>
    <row r="35" spans="1:6" ht="31.5" x14ac:dyDescent="0.25">
      <c r="A35" s="4" t="s">
        <v>398</v>
      </c>
      <c r="B35" s="36" t="s">
        <v>30</v>
      </c>
      <c r="C35" s="31" t="s">
        <v>16</v>
      </c>
      <c r="D35" s="86">
        <v>55.19</v>
      </c>
      <c r="E35" s="37"/>
      <c r="F35" s="5">
        <f t="shared" si="0"/>
        <v>0</v>
      </c>
    </row>
    <row r="36" spans="1:6" ht="31.5" customHeight="1" x14ac:dyDescent="0.25">
      <c r="A36" s="4" t="s">
        <v>399</v>
      </c>
      <c r="B36" s="36" t="s">
        <v>31</v>
      </c>
      <c r="C36" s="31" t="s">
        <v>16</v>
      </c>
      <c r="D36" s="86">
        <v>20.53</v>
      </c>
      <c r="E36" s="37"/>
      <c r="F36" s="5">
        <f t="shared" si="0"/>
        <v>0</v>
      </c>
    </row>
    <row r="37" spans="1:6" ht="70.5" customHeight="1" x14ac:dyDescent="0.25">
      <c r="A37" s="4" t="s">
        <v>400</v>
      </c>
      <c r="B37" s="36" t="s">
        <v>32</v>
      </c>
      <c r="C37" s="31" t="s">
        <v>16</v>
      </c>
      <c r="D37" s="86">
        <v>38.81</v>
      </c>
      <c r="E37" s="37"/>
      <c r="F37" s="5">
        <f t="shared" si="0"/>
        <v>0</v>
      </c>
    </row>
    <row r="38" spans="1:6" ht="35.25" customHeight="1" x14ac:dyDescent="0.25">
      <c r="A38" s="4" t="s">
        <v>401</v>
      </c>
      <c r="B38" s="36" t="s">
        <v>33</v>
      </c>
      <c r="C38" s="31" t="s">
        <v>16</v>
      </c>
      <c r="D38" s="86">
        <v>1.2</v>
      </c>
      <c r="E38" s="37"/>
      <c r="F38" s="5">
        <f t="shared" si="0"/>
        <v>0</v>
      </c>
    </row>
    <row r="39" spans="1:6" ht="30" customHeight="1" x14ac:dyDescent="0.25">
      <c r="A39" s="4" t="s">
        <v>402</v>
      </c>
      <c r="B39" s="36" t="s">
        <v>34</v>
      </c>
      <c r="C39" s="31" t="s">
        <v>35</v>
      </c>
      <c r="D39" s="86">
        <v>1</v>
      </c>
      <c r="E39" s="37"/>
      <c r="F39" s="5">
        <f t="shared" si="0"/>
        <v>0</v>
      </c>
    </row>
    <row r="40" spans="1:6" ht="30.75" customHeight="1" x14ac:dyDescent="0.25">
      <c r="A40" s="4" t="s">
        <v>403</v>
      </c>
      <c r="B40" s="36" t="s">
        <v>36</v>
      </c>
      <c r="C40" s="31" t="s">
        <v>16</v>
      </c>
      <c r="D40" s="86">
        <v>97.25</v>
      </c>
      <c r="E40" s="37"/>
      <c r="F40" s="5">
        <f t="shared" si="0"/>
        <v>0</v>
      </c>
    </row>
    <row r="41" spans="1:6" ht="30.6" customHeight="1" x14ac:dyDescent="0.25">
      <c r="A41" s="4" t="s">
        <v>404</v>
      </c>
      <c r="B41" s="36" t="s">
        <v>37</v>
      </c>
      <c r="C41" s="31" t="s">
        <v>16</v>
      </c>
      <c r="D41" s="86">
        <v>27.9</v>
      </c>
      <c r="E41" s="37"/>
      <c r="F41" s="5">
        <f t="shared" si="0"/>
        <v>0</v>
      </c>
    </row>
    <row r="42" spans="1:6" ht="34.5" customHeight="1" x14ac:dyDescent="0.25">
      <c r="A42" s="4" t="s">
        <v>405</v>
      </c>
      <c r="B42" s="36" t="s">
        <v>38</v>
      </c>
      <c r="C42" s="31" t="s">
        <v>35</v>
      </c>
      <c r="D42" s="86">
        <v>2</v>
      </c>
      <c r="E42" s="37"/>
      <c r="F42" s="5">
        <f t="shared" si="0"/>
        <v>0</v>
      </c>
    </row>
    <row r="43" spans="1:6" ht="16.5" customHeight="1" x14ac:dyDescent="0.25">
      <c r="A43" s="4" t="s">
        <v>406</v>
      </c>
      <c r="B43" s="36" t="s">
        <v>338</v>
      </c>
      <c r="C43" s="31" t="s">
        <v>16</v>
      </c>
      <c r="D43" s="86">
        <v>35.9</v>
      </c>
      <c r="E43" s="37"/>
      <c r="F43" s="5">
        <f t="shared" si="0"/>
        <v>0</v>
      </c>
    </row>
    <row r="44" spans="1:6" ht="16.5" customHeight="1" x14ac:dyDescent="0.25">
      <c r="A44" s="4" t="s">
        <v>407</v>
      </c>
      <c r="B44" s="34" t="s">
        <v>39</v>
      </c>
      <c r="C44" s="31" t="s">
        <v>16</v>
      </c>
      <c r="D44" s="85">
        <v>1214.99</v>
      </c>
      <c r="E44" s="35"/>
      <c r="F44" s="5">
        <f t="shared" si="0"/>
        <v>0</v>
      </c>
    </row>
    <row r="45" spans="1:6" ht="16.5" customHeight="1" x14ac:dyDescent="0.25">
      <c r="A45" s="4" t="s">
        <v>408</v>
      </c>
      <c r="B45" s="34" t="s">
        <v>40</v>
      </c>
      <c r="C45" s="31" t="s">
        <v>16</v>
      </c>
      <c r="D45" s="85">
        <v>37.9</v>
      </c>
      <c r="E45" s="35"/>
      <c r="F45" s="5">
        <f t="shared" si="0"/>
        <v>0</v>
      </c>
    </row>
    <row r="46" spans="1:6" ht="16.5" customHeight="1" x14ac:dyDescent="0.25">
      <c r="A46" s="4" t="s">
        <v>409</v>
      </c>
      <c r="B46" s="34" t="s">
        <v>41</v>
      </c>
      <c r="C46" s="31" t="s">
        <v>42</v>
      </c>
      <c r="D46" s="85">
        <f>46.2+11.16</f>
        <v>57.36</v>
      </c>
      <c r="E46" s="35"/>
      <c r="F46" s="5">
        <f t="shared" si="0"/>
        <v>0</v>
      </c>
    </row>
    <row r="47" spans="1:6" ht="16.5" customHeight="1" x14ac:dyDescent="0.25">
      <c r="A47" s="4" t="s">
        <v>410</v>
      </c>
      <c r="B47" s="34" t="s">
        <v>43</v>
      </c>
      <c r="C47" s="31" t="s">
        <v>42</v>
      </c>
      <c r="D47" s="85">
        <v>168.6</v>
      </c>
      <c r="E47" s="35"/>
      <c r="F47" s="5">
        <f t="shared" si="0"/>
        <v>0</v>
      </c>
    </row>
    <row r="48" spans="1:6" ht="16.5" customHeight="1" x14ac:dyDescent="0.25">
      <c r="A48" s="4"/>
      <c r="B48" s="38" t="s">
        <v>44</v>
      </c>
      <c r="C48" s="39"/>
      <c r="D48" s="86"/>
      <c r="E48" s="40"/>
      <c r="F48" s="5">
        <f t="shared" si="0"/>
        <v>0</v>
      </c>
    </row>
    <row r="49" spans="1:6" ht="16.5" customHeight="1" x14ac:dyDescent="0.25">
      <c r="A49" s="4" t="s">
        <v>3</v>
      </c>
      <c r="B49" s="36" t="s">
        <v>45</v>
      </c>
      <c r="C49" s="31" t="s">
        <v>16</v>
      </c>
      <c r="D49" s="86">
        <v>305.64</v>
      </c>
      <c r="E49" s="37"/>
      <c r="F49" s="5">
        <f t="shared" si="0"/>
        <v>0</v>
      </c>
    </row>
    <row r="50" spans="1:6" ht="60" customHeight="1" x14ac:dyDescent="0.25">
      <c r="A50" s="4" t="s">
        <v>5</v>
      </c>
      <c r="B50" s="36" t="s">
        <v>354</v>
      </c>
      <c r="C50" s="31" t="s">
        <v>16</v>
      </c>
      <c r="D50" s="86">
        <v>265</v>
      </c>
      <c r="E50" s="37"/>
      <c r="F50" s="5">
        <f t="shared" si="0"/>
        <v>0</v>
      </c>
    </row>
    <row r="51" spans="1:6" ht="51" customHeight="1" x14ac:dyDescent="0.25">
      <c r="A51" s="4" t="s">
        <v>7</v>
      </c>
      <c r="B51" s="36" t="s">
        <v>46</v>
      </c>
      <c r="C51" s="31" t="s">
        <v>16</v>
      </c>
      <c r="D51" s="86">
        <v>10.5</v>
      </c>
      <c r="E51" s="37"/>
      <c r="F51" s="5">
        <f t="shared" si="0"/>
        <v>0</v>
      </c>
    </row>
    <row r="52" spans="1:6" ht="47.25" x14ac:dyDescent="0.25">
      <c r="A52" s="4" t="s">
        <v>8</v>
      </c>
      <c r="B52" s="36" t="s">
        <v>47</v>
      </c>
      <c r="C52" s="31" t="s">
        <v>16</v>
      </c>
      <c r="D52" s="86">
        <v>26.46</v>
      </c>
      <c r="E52" s="37"/>
      <c r="F52" s="5">
        <f t="shared" si="0"/>
        <v>0</v>
      </c>
    </row>
    <row r="53" spans="1:6" ht="99" customHeight="1" x14ac:dyDescent="0.25">
      <c r="A53" s="4" t="s">
        <v>10</v>
      </c>
      <c r="B53" s="36" t="s">
        <v>48</v>
      </c>
      <c r="C53" s="31" t="s">
        <v>16</v>
      </c>
      <c r="D53" s="86">
        <v>35.799999999999997</v>
      </c>
      <c r="E53" s="37"/>
      <c r="F53" s="5">
        <f t="shared" si="0"/>
        <v>0</v>
      </c>
    </row>
    <row r="54" spans="1:6" ht="46.5" customHeight="1" x14ac:dyDescent="0.25">
      <c r="A54" s="4" t="s">
        <v>12</v>
      </c>
      <c r="B54" s="36" t="s">
        <v>49</v>
      </c>
      <c r="C54" s="31" t="s">
        <v>16</v>
      </c>
      <c r="D54" s="86">
        <v>18.7</v>
      </c>
      <c r="E54" s="37"/>
      <c r="F54" s="5">
        <f t="shared" si="0"/>
        <v>0</v>
      </c>
    </row>
    <row r="55" spans="1:6" ht="22.5" customHeight="1" x14ac:dyDescent="0.25">
      <c r="A55" s="4" t="s">
        <v>396</v>
      </c>
      <c r="B55" s="36" t="s">
        <v>50</v>
      </c>
      <c r="C55" s="31" t="s">
        <v>16</v>
      </c>
      <c r="D55" s="86">
        <v>15.12</v>
      </c>
      <c r="E55" s="37"/>
      <c r="F55" s="5">
        <f t="shared" si="0"/>
        <v>0</v>
      </c>
    </row>
    <row r="56" spans="1:6" ht="21" customHeight="1" x14ac:dyDescent="0.25">
      <c r="A56" s="4" t="s">
        <v>397</v>
      </c>
      <c r="B56" s="36" t="s">
        <v>355</v>
      </c>
      <c r="C56" s="31" t="s">
        <v>16</v>
      </c>
      <c r="D56" s="86">
        <v>152.35</v>
      </c>
      <c r="E56" s="37"/>
      <c r="F56" s="5">
        <f t="shared" si="0"/>
        <v>0</v>
      </c>
    </row>
    <row r="57" spans="1:6" ht="32.25" customHeight="1" x14ac:dyDescent="0.25">
      <c r="A57" s="4" t="s">
        <v>398</v>
      </c>
      <c r="B57" s="41" t="s">
        <v>51</v>
      </c>
      <c r="C57" s="42" t="s">
        <v>42</v>
      </c>
      <c r="D57" s="87">
        <v>211.6</v>
      </c>
      <c r="E57" s="43"/>
      <c r="F57" s="5">
        <f t="shared" si="0"/>
        <v>0</v>
      </c>
    </row>
    <row r="58" spans="1:6" ht="25.5" customHeight="1" x14ac:dyDescent="0.25">
      <c r="A58" s="4" t="s">
        <v>399</v>
      </c>
      <c r="B58" s="36" t="s">
        <v>52</v>
      </c>
      <c r="C58" s="31" t="s">
        <v>16</v>
      </c>
      <c r="D58" s="86">
        <v>19.399999999999999</v>
      </c>
      <c r="E58" s="37"/>
      <c r="F58" s="5">
        <f t="shared" si="0"/>
        <v>0</v>
      </c>
    </row>
    <row r="59" spans="1:6" ht="22.5" customHeight="1" x14ac:dyDescent="0.25">
      <c r="A59" s="4" t="s">
        <v>400</v>
      </c>
      <c r="B59" s="36" t="s">
        <v>53</v>
      </c>
      <c r="C59" s="31" t="s">
        <v>16</v>
      </c>
      <c r="D59" s="86">
        <v>1.62</v>
      </c>
      <c r="E59" s="37"/>
      <c r="F59" s="5">
        <f t="shared" si="0"/>
        <v>0</v>
      </c>
    </row>
    <row r="60" spans="1:6" ht="35.25" customHeight="1" x14ac:dyDescent="0.25">
      <c r="A60" s="4" t="s">
        <v>401</v>
      </c>
      <c r="B60" s="36" t="s">
        <v>49</v>
      </c>
      <c r="C60" s="31" t="s">
        <v>16</v>
      </c>
      <c r="D60" s="86">
        <v>44.5</v>
      </c>
      <c r="E60" s="37"/>
      <c r="F60" s="5">
        <f t="shared" si="0"/>
        <v>0</v>
      </c>
    </row>
    <row r="61" spans="1:6" ht="25.5" customHeight="1" x14ac:dyDescent="0.25">
      <c r="A61" s="4" t="s">
        <v>402</v>
      </c>
      <c r="B61" s="34" t="s">
        <v>54</v>
      </c>
      <c r="C61" s="31" t="s">
        <v>16</v>
      </c>
      <c r="D61" s="85">
        <v>744.91</v>
      </c>
      <c r="E61" s="35"/>
      <c r="F61" s="5">
        <f t="shared" si="0"/>
        <v>0</v>
      </c>
    </row>
    <row r="62" spans="1:6" ht="16.5" customHeight="1" x14ac:dyDescent="0.25">
      <c r="A62" s="4"/>
      <c r="B62" s="33" t="s">
        <v>55</v>
      </c>
      <c r="C62" s="39"/>
      <c r="D62" s="85"/>
      <c r="E62" s="44"/>
      <c r="F62" s="5">
        <f t="shared" si="0"/>
        <v>0</v>
      </c>
    </row>
    <row r="63" spans="1:6" ht="16.5" customHeight="1" x14ac:dyDescent="0.25">
      <c r="A63" s="4" t="s">
        <v>3</v>
      </c>
      <c r="B63" s="34" t="s">
        <v>56</v>
      </c>
      <c r="C63" s="31" t="s">
        <v>16</v>
      </c>
      <c r="D63" s="85">
        <v>199</v>
      </c>
      <c r="E63" s="35"/>
      <c r="F63" s="5">
        <f t="shared" si="0"/>
        <v>0</v>
      </c>
    </row>
    <row r="64" spans="1:6" ht="16.5" customHeight="1" x14ac:dyDescent="0.25">
      <c r="A64" s="4" t="s">
        <v>5</v>
      </c>
      <c r="B64" s="34" t="s">
        <v>57</v>
      </c>
      <c r="C64" s="31" t="s">
        <v>16</v>
      </c>
      <c r="D64" s="85">
        <v>461.3</v>
      </c>
      <c r="E64" s="35"/>
      <c r="F64" s="5">
        <f t="shared" si="0"/>
        <v>0</v>
      </c>
    </row>
    <row r="65" spans="1:11" ht="33.75" customHeight="1" x14ac:dyDescent="0.25">
      <c r="A65" s="4" t="s">
        <v>7</v>
      </c>
      <c r="B65" s="34" t="s">
        <v>58</v>
      </c>
      <c r="C65" s="31" t="s">
        <v>16</v>
      </c>
      <c r="D65" s="85">
        <f>D64</f>
        <v>461.3</v>
      </c>
      <c r="E65" s="35"/>
      <c r="F65" s="5">
        <f t="shared" si="0"/>
        <v>0</v>
      </c>
    </row>
    <row r="66" spans="1:11" ht="16.5" customHeight="1" x14ac:dyDescent="0.25">
      <c r="A66" s="4" t="s">
        <v>8</v>
      </c>
      <c r="B66" s="34" t="s">
        <v>59</v>
      </c>
      <c r="C66" s="31" t="s">
        <v>16</v>
      </c>
      <c r="D66" s="85">
        <v>163.69999999999999</v>
      </c>
      <c r="E66" s="35"/>
      <c r="F66" s="5">
        <f t="shared" si="0"/>
        <v>0</v>
      </c>
    </row>
    <row r="67" spans="1:11" ht="16.5" customHeight="1" x14ac:dyDescent="0.25">
      <c r="A67" s="4" t="s">
        <v>10</v>
      </c>
      <c r="B67" s="34" t="s">
        <v>60</v>
      </c>
      <c r="C67" s="31" t="s">
        <v>16</v>
      </c>
      <c r="D67" s="85">
        <v>175.5</v>
      </c>
      <c r="E67" s="35"/>
      <c r="F67" s="5">
        <f t="shared" si="0"/>
        <v>0</v>
      </c>
    </row>
    <row r="68" spans="1:11" ht="33.75" customHeight="1" x14ac:dyDescent="0.25">
      <c r="A68" s="4" t="s">
        <v>12</v>
      </c>
      <c r="B68" s="34" t="s">
        <v>61</v>
      </c>
      <c r="C68" s="31" t="s">
        <v>16</v>
      </c>
      <c r="D68" s="85">
        <v>210.3</v>
      </c>
      <c r="E68" s="35"/>
      <c r="F68" s="5">
        <f t="shared" si="0"/>
        <v>0</v>
      </c>
    </row>
    <row r="69" spans="1:11" ht="44.25" customHeight="1" x14ac:dyDescent="0.25">
      <c r="A69" s="4" t="s">
        <v>396</v>
      </c>
      <c r="B69" s="34" t="s">
        <v>62</v>
      </c>
      <c r="C69" s="31" t="s">
        <v>16</v>
      </c>
      <c r="D69" s="85">
        <v>20.16</v>
      </c>
      <c r="E69" s="35"/>
      <c r="F69" s="5">
        <f t="shared" si="0"/>
        <v>0</v>
      </c>
    </row>
    <row r="70" spans="1:11" ht="39" customHeight="1" x14ac:dyDescent="0.25">
      <c r="A70" s="4" t="s">
        <v>397</v>
      </c>
      <c r="B70" s="34" t="s">
        <v>63</v>
      </c>
      <c r="C70" s="31" t="s">
        <v>16</v>
      </c>
      <c r="D70" s="85">
        <v>11.5</v>
      </c>
      <c r="E70" s="35"/>
      <c r="F70" s="5">
        <f t="shared" si="0"/>
        <v>0</v>
      </c>
    </row>
    <row r="71" spans="1:11" ht="24" customHeight="1" x14ac:dyDescent="0.25">
      <c r="A71" s="4"/>
      <c r="B71" s="98" t="s">
        <v>518</v>
      </c>
      <c r="C71" s="31"/>
      <c r="D71" s="85"/>
      <c r="E71" s="35"/>
      <c r="F71" s="5"/>
    </row>
    <row r="72" spans="1:11" ht="30.75" customHeight="1" x14ac:dyDescent="0.25">
      <c r="A72" s="4" t="s">
        <v>3</v>
      </c>
      <c r="B72" s="34" t="s">
        <v>525</v>
      </c>
      <c r="C72" s="31" t="s">
        <v>137</v>
      </c>
      <c r="D72" s="85">
        <v>40</v>
      </c>
      <c r="E72" s="35"/>
      <c r="F72" s="5">
        <f t="shared" ref="F72:F75" si="1">D72*E72</f>
        <v>0</v>
      </c>
    </row>
    <row r="73" spans="1:11" ht="32.25" customHeight="1" x14ac:dyDescent="0.25">
      <c r="A73" s="4" t="s">
        <v>5</v>
      </c>
      <c r="B73" s="34" t="s">
        <v>528</v>
      </c>
      <c r="C73" s="31" t="s">
        <v>137</v>
      </c>
      <c r="D73" s="85">
        <v>3</v>
      </c>
      <c r="E73" s="35"/>
      <c r="F73" s="5">
        <f t="shared" si="1"/>
        <v>0</v>
      </c>
    </row>
    <row r="74" spans="1:11" ht="32.25" customHeight="1" x14ac:dyDescent="0.25">
      <c r="A74" s="4" t="s">
        <v>7</v>
      </c>
      <c r="B74" s="34" t="s">
        <v>526</v>
      </c>
      <c r="C74" s="31" t="s">
        <v>137</v>
      </c>
      <c r="D74" s="85">
        <v>11</v>
      </c>
      <c r="E74" s="35"/>
      <c r="F74" s="5">
        <f t="shared" si="1"/>
        <v>0</v>
      </c>
    </row>
    <row r="75" spans="1:11" ht="32.25" customHeight="1" x14ac:dyDescent="0.25">
      <c r="A75" s="4" t="s">
        <v>8</v>
      </c>
      <c r="B75" s="34" t="s">
        <v>527</v>
      </c>
      <c r="C75" s="31" t="s">
        <v>137</v>
      </c>
      <c r="D75" s="85">
        <v>3</v>
      </c>
      <c r="E75" s="35"/>
      <c r="F75" s="5">
        <f t="shared" si="1"/>
        <v>0</v>
      </c>
    </row>
    <row r="76" spans="1:11" ht="33.75" customHeight="1" x14ac:dyDescent="0.25">
      <c r="A76" s="4"/>
      <c r="B76" s="33" t="s">
        <v>511</v>
      </c>
      <c r="C76" s="31"/>
      <c r="D76" s="85"/>
      <c r="E76" s="32"/>
      <c r="F76" s="5"/>
    </row>
    <row r="77" spans="1:11" ht="45" customHeight="1" x14ac:dyDescent="0.25">
      <c r="A77" s="4" t="s">
        <v>3</v>
      </c>
      <c r="B77" s="34" t="s">
        <v>490</v>
      </c>
      <c r="C77" s="31" t="s">
        <v>35</v>
      </c>
      <c r="D77" s="85">
        <v>1</v>
      </c>
      <c r="E77" s="35"/>
      <c r="F77" s="5">
        <f t="shared" ref="F77:F82" si="2">D77*E77</f>
        <v>0</v>
      </c>
      <c r="K77" s="100"/>
    </row>
    <row r="78" spans="1:11" ht="45.75" customHeight="1" x14ac:dyDescent="0.25">
      <c r="A78" s="4" t="s">
        <v>5</v>
      </c>
      <c r="B78" s="34" t="s">
        <v>491</v>
      </c>
      <c r="C78" s="31" t="s">
        <v>137</v>
      </c>
      <c r="D78" s="85">
        <v>1</v>
      </c>
      <c r="E78" s="35"/>
      <c r="F78" s="5">
        <f t="shared" si="2"/>
        <v>0</v>
      </c>
    </row>
    <row r="79" spans="1:11" ht="45.75" customHeight="1" x14ac:dyDescent="0.25">
      <c r="A79" s="4" t="s">
        <v>7</v>
      </c>
      <c r="B79" s="34" t="s">
        <v>489</v>
      </c>
      <c r="C79" s="31" t="s">
        <v>137</v>
      </c>
      <c r="D79" s="85">
        <v>1</v>
      </c>
      <c r="E79" s="35"/>
      <c r="F79" s="5">
        <f t="shared" si="2"/>
        <v>0</v>
      </c>
    </row>
    <row r="80" spans="1:11" ht="45.75" customHeight="1" x14ac:dyDescent="0.25">
      <c r="A80" s="4" t="s">
        <v>8</v>
      </c>
      <c r="B80" s="34" t="s">
        <v>496</v>
      </c>
      <c r="C80" s="31" t="s">
        <v>137</v>
      </c>
      <c r="D80" s="85">
        <v>1</v>
      </c>
      <c r="E80" s="35"/>
      <c r="F80" s="5">
        <f t="shared" si="2"/>
        <v>0</v>
      </c>
    </row>
    <row r="81" spans="1:6" ht="45.75" customHeight="1" x14ac:dyDescent="0.25">
      <c r="A81" s="4" t="s">
        <v>10</v>
      </c>
      <c r="B81" s="34" t="s">
        <v>497</v>
      </c>
      <c r="C81" s="31" t="s">
        <v>137</v>
      </c>
      <c r="D81" s="85">
        <v>1</v>
      </c>
      <c r="E81" s="35"/>
      <c r="F81" s="5">
        <f t="shared" si="2"/>
        <v>0</v>
      </c>
    </row>
    <row r="82" spans="1:6" ht="45.75" customHeight="1" x14ac:dyDescent="0.25">
      <c r="A82" s="4" t="s">
        <v>12</v>
      </c>
      <c r="B82" s="34" t="s">
        <v>498</v>
      </c>
      <c r="C82" s="31" t="s">
        <v>137</v>
      </c>
      <c r="D82" s="85">
        <v>1</v>
      </c>
      <c r="E82" s="35"/>
      <c r="F82" s="5">
        <f t="shared" si="2"/>
        <v>0</v>
      </c>
    </row>
    <row r="83" spans="1:6" ht="33.75" customHeight="1" x14ac:dyDescent="0.25">
      <c r="A83" s="4"/>
      <c r="B83" s="33" t="s">
        <v>504</v>
      </c>
      <c r="C83" s="31"/>
      <c r="D83" s="85"/>
      <c r="E83" s="32"/>
      <c r="F83" s="5"/>
    </row>
    <row r="84" spans="1:6" ht="43.5" customHeight="1" x14ac:dyDescent="0.25">
      <c r="A84" s="4" t="s">
        <v>3</v>
      </c>
      <c r="B84" s="34" t="s">
        <v>483</v>
      </c>
      <c r="C84" s="31" t="s">
        <v>137</v>
      </c>
      <c r="D84" s="85">
        <v>2</v>
      </c>
      <c r="E84" s="35"/>
      <c r="F84" s="5">
        <f t="shared" ref="F84:F99" si="3">D84*E84</f>
        <v>0</v>
      </c>
    </row>
    <row r="85" spans="1:6" ht="46.5" customHeight="1" x14ac:dyDescent="0.25">
      <c r="A85" s="4" t="s">
        <v>5</v>
      </c>
      <c r="B85" s="34" t="s">
        <v>512</v>
      </c>
      <c r="C85" s="31" t="s">
        <v>137</v>
      </c>
      <c r="D85" s="85">
        <v>4</v>
      </c>
      <c r="E85" s="35"/>
      <c r="F85" s="5">
        <f t="shared" si="3"/>
        <v>0</v>
      </c>
    </row>
    <row r="86" spans="1:6" ht="46.5" customHeight="1" x14ac:dyDescent="0.25">
      <c r="A86" s="4" t="s">
        <v>7</v>
      </c>
      <c r="B86" s="34" t="s">
        <v>503</v>
      </c>
      <c r="C86" s="31" t="s">
        <v>137</v>
      </c>
      <c r="D86" s="85">
        <v>1</v>
      </c>
      <c r="E86" s="35"/>
      <c r="F86" s="5">
        <f t="shared" si="3"/>
        <v>0</v>
      </c>
    </row>
    <row r="87" spans="1:6" ht="45.75" customHeight="1" x14ac:dyDescent="0.25">
      <c r="A87" s="4" t="s">
        <v>8</v>
      </c>
      <c r="B87" s="34" t="s">
        <v>484</v>
      </c>
      <c r="C87" s="31" t="s">
        <v>137</v>
      </c>
      <c r="D87" s="85">
        <v>1</v>
      </c>
      <c r="E87" s="35"/>
      <c r="F87" s="5">
        <f t="shared" si="3"/>
        <v>0</v>
      </c>
    </row>
    <row r="88" spans="1:6" ht="45.75" customHeight="1" x14ac:dyDescent="0.25">
      <c r="A88" s="4" t="s">
        <v>10</v>
      </c>
      <c r="B88" s="34" t="s">
        <v>485</v>
      </c>
      <c r="C88" s="31" t="s">
        <v>137</v>
      </c>
      <c r="D88" s="85">
        <v>3</v>
      </c>
      <c r="E88" s="35"/>
      <c r="F88" s="5">
        <f t="shared" si="3"/>
        <v>0</v>
      </c>
    </row>
    <row r="89" spans="1:6" ht="45.75" customHeight="1" x14ac:dyDescent="0.25">
      <c r="A89" s="4" t="s">
        <v>12</v>
      </c>
      <c r="B89" s="34" t="s">
        <v>486</v>
      </c>
      <c r="C89" s="31" t="s">
        <v>137</v>
      </c>
      <c r="D89" s="85">
        <v>3</v>
      </c>
      <c r="E89" s="35"/>
      <c r="F89" s="5">
        <f t="shared" si="3"/>
        <v>0</v>
      </c>
    </row>
    <row r="90" spans="1:6" ht="45.75" customHeight="1" x14ac:dyDescent="0.25">
      <c r="A90" s="4" t="s">
        <v>396</v>
      </c>
      <c r="B90" s="34" t="s">
        <v>487</v>
      </c>
      <c r="C90" s="31" t="s">
        <v>137</v>
      </c>
      <c r="D90" s="85">
        <v>1</v>
      </c>
      <c r="E90" s="35"/>
      <c r="F90" s="5">
        <f t="shared" si="3"/>
        <v>0</v>
      </c>
    </row>
    <row r="91" spans="1:6" ht="45.75" customHeight="1" x14ac:dyDescent="0.25">
      <c r="A91" s="4" t="s">
        <v>397</v>
      </c>
      <c r="B91" s="34" t="s">
        <v>488</v>
      </c>
      <c r="C91" s="31" t="s">
        <v>137</v>
      </c>
      <c r="D91" s="85">
        <v>1</v>
      </c>
      <c r="E91" s="35"/>
      <c r="F91" s="5">
        <f t="shared" si="3"/>
        <v>0</v>
      </c>
    </row>
    <row r="92" spans="1:6" ht="45.75" customHeight="1" x14ac:dyDescent="0.25">
      <c r="A92" s="4" t="s">
        <v>398</v>
      </c>
      <c r="B92" s="34" t="s">
        <v>494</v>
      </c>
      <c r="C92" s="31" t="s">
        <v>137</v>
      </c>
      <c r="D92" s="85">
        <v>2</v>
      </c>
      <c r="E92" s="35"/>
      <c r="F92" s="5">
        <f t="shared" si="3"/>
        <v>0</v>
      </c>
    </row>
    <row r="93" spans="1:6" ht="45.75" customHeight="1" x14ac:dyDescent="0.25">
      <c r="A93" s="4" t="s">
        <v>399</v>
      </c>
      <c r="B93" s="34" t="s">
        <v>492</v>
      </c>
      <c r="C93" s="31" t="s">
        <v>137</v>
      </c>
      <c r="D93" s="85">
        <v>1</v>
      </c>
      <c r="E93" s="35"/>
      <c r="F93" s="5">
        <f t="shared" si="3"/>
        <v>0</v>
      </c>
    </row>
    <row r="94" spans="1:6" ht="45.75" customHeight="1" x14ac:dyDescent="0.25">
      <c r="A94" s="4" t="s">
        <v>400</v>
      </c>
      <c r="B94" s="34" t="s">
        <v>493</v>
      </c>
      <c r="C94" s="31" t="s">
        <v>137</v>
      </c>
      <c r="D94" s="85">
        <v>1</v>
      </c>
      <c r="E94" s="35"/>
      <c r="F94" s="5">
        <f t="shared" si="3"/>
        <v>0</v>
      </c>
    </row>
    <row r="95" spans="1:6" ht="45.75" customHeight="1" x14ac:dyDescent="0.25">
      <c r="A95" s="4" t="s">
        <v>401</v>
      </c>
      <c r="B95" s="34" t="s">
        <v>499</v>
      </c>
      <c r="C95" s="31" t="s">
        <v>137</v>
      </c>
      <c r="D95" s="85">
        <v>2</v>
      </c>
      <c r="E95" s="35"/>
      <c r="F95" s="5">
        <f t="shared" si="3"/>
        <v>0</v>
      </c>
    </row>
    <row r="96" spans="1:6" ht="45.75" customHeight="1" x14ac:dyDescent="0.25">
      <c r="A96" s="4" t="s">
        <v>402</v>
      </c>
      <c r="B96" s="34" t="s">
        <v>513</v>
      </c>
      <c r="C96" s="31" t="s">
        <v>137</v>
      </c>
      <c r="D96" s="85">
        <v>2</v>
      </c>
      <c r="E96" s="35"/>
      <c r="F96" s="5">
        <f t="shared" si="3"/>
        <v>0</v>
      </c>
    </row>
    <row r="97" spans="1:10" ht="45.75" customHeight="1" x14ac:dyDescent="0.25">
      <c r="A97" s="4" t="s">
        <v>403</v>
      </c>
      <c r="B97" s="34" t="s">
        <v>500</v>
      </c>
      <c r="C97" s="31" t="s">
        <v>137</v>
      </c>
      <c r="D97" s="85">
        <v>2</v>
      </c>
      <c r="E97" s="35"/>
      <c r="F97" s="5">
        <f t="shared" si="3"/>
        <v>0</v>
      </c>
    </row>
    <row r="98" spans="1:10" ht="45.75" customHeight="1" x14ac:dyDescent="0.25">
      <c r="A98" s="4" t="s">
        <v>404</v>
      </c>
      <c r="B98" s="34" t="s">
        <v>501</v>
      </c>
      <c r="C98" s="31" t="s">
        <v>137</v>
      </c>
      <c r="D98" s="85">
        <v>3</v>
      </c>
      <c r="E98" s="35"/>
      <c r="F98" s="5">
        <f t="shared" si="3"/>
        <v>0</v>
      </c>
    </row>
    <row r="99" spans="1:10" ht="45.75" customHeight="1" x14ac:dyDescent="0.25">
      <c r="A99" s="4" t="s">
        <v>405</v>
      </c>
      <c r="B99" s="34" t="s">
        <v>502</v>
      </c>
      <c r="C99" s="31" t="s">
        <v>137</v>
      </c>
      <c r="D99" s="85">
        <v>1</v>
      </c>
      <c r="E99" s="35"/>
      <c r="F99" s="5">
        <f t="shared" si="3"/>
        <v>0</v>
      </c>
    </row>
    <row r="100" spans="1:10" ht="33.75" customHeight="1" x14ac:dyDescent="0.25">
      <c r="A100" s="4"/>
      <c r="B100" s="33" t="s">
        <v>505</v>
      </c>
      <c r="C100" s="31"/>
      <c r="D100" s="85"/>
      <c r="E100" s="32"/>
      <c r="F100" s="5"/>
    </row>
    <row r="101" spans="1:10" ht="45.75" customHeight="1" x14ac:dyDescent="0.25">
      <c r="A101" s="4" t="s">
        <v>3</v>
      </c>
      <c r="B101" s="34" t="s">
        <v>516</v>
      </c>
      <c r="C101" s="31" t="s">
        <v>137</v>
      </c>
      <c r="D101" s="85">
        <v>1</v>
      </c>
      <c r="E101" s="35"/>
      <c r="F101" s="5">
        <f>D101*E101</f>
        <v>0</v>
      </c>
      <c r="J101" s="100"/>
    </row>
    <row r="102" spans="1:10" ht="45.75" customHeight="1" x14ac:dyDescent="0.25">
      <c r="A102" s="4" t="s">
        <v>5</v>
      </c>
      <c r="B102" s="34" t="s">
        <v>514</v>
      </c>
      <c r="C102" s="31" t="s">
        <v>137</v>
      </c>
      <c r="D102" s="85">
        <v>1</v>
      </c>
      <c r="E102" s="35"/>
      <c r="F102" s="5">
        <f>D102*E102</f>
        <v>0</v>
      </c>
      <c r="J102" s="100"/>
    </row>
    <row r="103" spans="1:10" ht="45.75" customHeight="1" x14ac:dyDescent="0.25">
      <c r="A103" s="4" t="s">
        <v>7</v>
      </c>
      <c r="B103" s="34" t="s">
        <v>515</v>
      </c>
      <c r="C103" s="31" t="s">
        <v>137</v>
      </c>
      <c r="D103" s="85">
        <v>1</v>
      </c>
      <c r="E103" s="35"/>
      <c r="F103" s="5">
        <f>D103*E103</f>
        <v>0</v>
      </c>
      <c r="J103" s="100"/>
    </row>
    <row r="104" spans="1:10" ht="51.75" customHeight="1" x14ac:dyDescent="0.25">
      <c r="A104" s="4" t="s">
        <v>8</v>
      </c>
      <c r="B104" s="34" t="s">
        <v>495</v>
      </c>
      <c r="C104" s="31" t="s">
        <v>137</v>
      </c>
      <c r="D104" s="85">
        <v>1</v>
      </c>
      <c r="E104" s="35"/>
      <c r="F104" s="5">
        <f>D104*E104</f>
        <v>0</v>
      </c>
      <c r="J104" s="100"/>
    </row>
    <row r="105" spans="1:10" ht="63" customHeight="1" x14ac:dyDescent="0.25">
      <c r="A105" s="4" t="s">
        <v>10</v>
      </c>
      <c r="B105" s="34" t="s">
        <v>517</v>
      </c>
      <c r="C105" s="31" t="s">
        <v>137</v>
      </c>
      <c r="D105" s="85">
        <v>3</v>
      </c>
      <c r="E105" s="35"/>
      <c r="F105" s="5">
        <f>D105*E105</f>
        <v>0</v>
      </c>
      <c r="J105" s="100"/>
    </row>
    <row r="106" spans="1:10" ht="33.75" customHeight="1" x14ac:dyDescent="0.25">
      <c r="A106" s="4"/>
      <c r="B106" s="33" t="s">
        <v>506</v>
      </c>
      <c r="C106" s="31"/>
      <c r="D106" s="85"/>
      <c r="E106" s="32"/>
      <c r="F106" s="5"/>
    </row>
    <row r="107" spans="1:10" ht="45.75" customHeight="1" x14ac:dyDescent="0.25">
      <c r="A107" s="4" t="s">
        <v>3</v>
      </c>
      <c r="B107" s="34" t="s">
        <v>507</v>
      </c>
      <c r="C107" s="31" t="s">
        <v>137</v>
      </c>
      <c r="D107" s="85">
        <v>1</v>
      </c>
      <c r="E107" s="35"/>
      <c r="F107" s="5">
        <f>D107*E107</f>
        <v>0</v>
      </c>
    </row>
    <row r="108" spans="1:10" ht="45.75" customHeight="1" x14ac:dyDescent="0.25">
      <c r="A108" s="4" t="s">
        <v>5</v>
      </c>
      <c r="B108" s="34" t="s">
        <v>508</v>
      </c>
      <c r="C108" s="31" t="s">
        <v>137</v>
      </c>
      <c r="D108" s="85">
        <v>1</v>
      </c>
      <c r="E108" s="35"/>
      <c r="F108" s="5">
        <f>D108*E108</f>
        <v>0</v>
      </c>
    </row>
    <row r="109" spans="1:10" ht="45.75" customHeight="1" x14ac:dyDescent="0.25">
      <c r="A109" s="4" t="s">
        <v>7</v>
      </c>
      <c r="B109" s="34" t="s">
        <v>509</v>
      </c>
      <c r="C109" s="31" t="s">
        <v>137</v>
      </c>
      <c r="D109" s="85">
        <v>2</v>
      </c>
      <c r="E109" s="35"/>
      <c r="F109" s="5">
        <f>D109*E109</f>
        <v>0</v>
      </c>
    </row>
    <row r="110" spans="1:10" ht="45.75" customHeight="1" x14ac:dyDescent="0.25">
      <c r="A110" s="4" t="s">
        <v>8</v>
      </c>
      <c r="B110" s="34" t="s">
        <v>510</v>
      </c>
      <c r="C110" s="31" t="s">
        <v>137</v>
      </c>
      <c r="D110" s="85">
        <v>1</v>
      </c>
      <c r="E110" s="35"/>
      <c r="F110" s="5">
        <f>D110*E110</f>
        <v>0</v>
      </c>
    </row>
    <row r="111" spans="1:10" ht="16.5" customHeight="1" x14ac:dyDescent="0.25">
      <c r="A111" s="4"/>
      <c r="B111" s="45" t="s">
        <v>6</v>
      </c>
      <c r="C111" s="6"/>
      <c r="D111" s="84"/>
      <c r="E111" s="32"/>
      <c r="F111" s="5">
        <f t="shared" si="0"/>
        <v>0</v>
      </c>
    </row>
    <row r="112" spans="1:10" ht="16.5" customHeight="1" x14ac:dyDescent="0.25">
      <c r="A112" s="4"/>
      <c r="B112" s="98" t="s">
        <v>481</v>
      </c>
      <c r="C112" s="6"/>
      <c r="D112" s="84"/>
      <c r="E112" s="32"/>
      <c r="F112" s="5"/>
    </row>
    <row r="113" spans="1:6" ht="44.25" customHeight="1" x14ac:dyDescent="0.25">
      <c r="A113" s="4" t="s">
        <v>3</v>
      </c>
      <c r="B113" s="46" t="s">
        <v>83</v>
      </c>
      <c r="C113" s="47" t="s">
        <v>35</v>
      </c>
      <c r="D113" s="88" t="s">
        <v>3</v>
      </c>
      <c r="E113" s="48"/>
      <c r="F113" s="5">
        <f t="shared" si="0"/>
        <v>0</v>
      </c>
    </row>
    <row r="114" spans="1:6" ht="30" customHeight="1" x14ac:dyDescent="0.25">
      <c r="A114" s="4" t="s">
        <v>5</v>
      </c>
      <c r="B114" s="46" t="s">
        <v>84</v>
      </c>
      <c r="C114" s="47" t="s">
        <v>42</v>
      </c>
      <c r="D114" s="88" t="s">
        <v>85</v>
      </c>
      <c r="E114" s="48"/>
      <c r="F114" s="5">
        <f t="shared" si="0"/>
        <v>0</v>
      </c>
    </row>
    <row r="115" spans="1:6" ht="24.75" customHeight="1" x14ac:dyDescent="0.25">
      <c r="A115" s="4" t="s">
        <v>7</v>
      </c>
      <c r="B115" s="46" t="s">
        <v>86</v>
      </c>
      <c r="C115" s="47" t="s">
        <v>35</v>
      </c>
      <c r="D115" s="88" t="s">
        <v>7</v>
      </c>
      <c r="E115" s="48"/>
      <c r="F115" s="5">
        <f t="shared" si="0"/>
        <v>0</v>
      </c>
    </row>
    <row r="116" spans="1:6" ht="33" customHeight="1" x14ac:dyDescent="0.25">
      <c r="A116" s="4" t="s">
        <v>8</v>
      </c>
      <c r="B116" s="46" t="s">
        <v>87</v>
      </c>
      <c r="C116" s="47" t="s">
        <v>35</v>
      </c>
      <c r="D116" s="88">
        <v>40</v>
      </c>
      <c r="E116" s="48"/>
      <c r="F116" s="5">
        <f t="shared" si="0"/>
        <v>0</v>
      </c>
    </row>
    <row r="117" spans="1:6" ht="33.75" customHeight="1" x14ac:dyDescent="0.25">
      <c r="A117" s="4" t="s">
        <v>10</v>
      </c>
      <c r="B117" s="46" t="s">
        <v>88</v>
      </c>
      <c r="C117" s="47" t="s">
        <v>42</v>
      </c>
      <c r="D117" s="88">
        <v>40</v>
      </c>
      <c r="E117" s="48"/>
      <c r="F117" s="5">
        <f t="shared" si="0"/>
        <v>0</v>
      </c>
    </row>
    <row r="118" spans="1:6" ht="16.5" customHeight="1" x14ac:dyDescent="0.25">
      <c r="A118" s="4" t="s">
        <v>12</v>
      </c>
      <c r="B118" s="46" t="s">
        <v>89</v>
      </c>
      <c r="C118" s="47" t="s">
        <v>42</v>
      </c>
      <c r="D118" s="88">
        <v>20</v>
      </c>
      <c r="E118" s="48"/>
      <c r="F118" s="5">
        <f t="shared" si="0"/>
        <v>0</v>
      </c>
    </row>
    <row r="119" spans="1:6" ht="16.5" customHeight="1" x14ac:dyDescent="0.25">
      <c r="A119" s="4" t="s">
        <v>396</v>
      </c>
      <c r="B119" s="46" t="s">
        <v>90</v>
      </c>
      <c r="C119" s="47" t="s">
        <v>42</v>
      </c>
      <c r="D119" s="88">
        <v>20</v>
      </c>
      <c r="E119" s="48"/>
      <c r="F119" s="5">
        <f t="shared" si="0"/>
        <v>0</v>
      </c>
    </row>
    <row r="120" spans="1:6" ht="16.5" customHeight="1" x14ac:dyDescent="0.25">
      <c r="A120" s="4" t="s">
        <v>397</v>
      </c>
      <c r="B120" s="46" t="s">
        <v>91</v>
      </c>
      <c r="C120" s="47" t="s">
        <v>35</v>
      </c>
      <c r="D120" s="88">
        <v>30</v>
      </c>
      <c r="E120" s="48"/>
      <c r="F120" s="5">
        <f t="shared" si="0"/>
        <v>0</v>
      </c>
    </row>
    <row r="121" spans="1:6" ht="16.5" customHeight="1" x14ac:dyDescent="0.25">
      <c r="A121" s="4" t="s">
        <v>398</v>
      </c>
      <c r="B121" s="46" t="s">
        <v>92</v>
      </c>
      <c r="C121" s="47" t="s">
        <v>35</v>
      </c>
      <c r="D121" s="88">
        <v>30</v>
      </c>
      <c r="E121" s="48"/>
      <c r="F121" s="5">
        <f t="shared" si="0"/>
        <v>0</v>
      </c>
    </row>
    <row r="122" spans="1:6" ht="16.5" customHeight="1" x14ac:dyDescent="0.25">
      <c r="A122" s="4" t="s">
        <v>399</v>
      </c>
      <c r="B122" s="46" t="s">
        <v>93</v>
      </c>
      <c r="C122" s="47" t="s">
        <v>42</v>
      </c>
      <c r="D122" s="88">
        <v>40</v>
      </c>
      <c r="E122" s="48"/>
      <c r="F122" s="5">
        <f t="shared" ref="F122:F186" si="4">D122*E122</f>
        <v>0</v>
      </c>
    </row>
    <row r="123" spans="1:6" ht="16.5" customHeight="1" x14ac:dyDescent="0.25">
      <c r="A123" s="4" t="s">
        <v>400</v>
      </c>
      <c r="B123" s="46" t="s">
        <v>94</v>
      </c>
      <c r="C123" s="47" t="s">
        <v>42</v>
      </c>
      <c r="D123" s="88">
        <v>40</v>
      </c>
      <c r="E123" s="48"/>
      <c r="F123" s="5">
        <f t="shared" si="4"/>
        <v>0</v>
      </c>
    </row>
    <row r="124" spans="1:6" ht="16.5" customHeight="1" x14ac:dyDescent="0.25">
      <c r="A124" s="4" t="s">
        <v>401</v>
      </c>
      <c r="B124" s="46" t="s">
        <v>95</v>
      </c>
      <c r="C124" s="47" t="s">
        <v>35</v>
      </c>
      <c r="D124" s="88">
        <v>7</v>
      </c>
      <c r="E124" s="48"/>
      <c r="F124" s="5">
        <f t="shared" si="4"/>
        <v>0</v>
      </c>
    </row>
    <row r="125" spans="1:6" ht="16.5" customHeight="1" x14ac:dyDescent="0.25">
      <c r="A125" s="4" t="s">
        <v>402</v>
      </c>
      <c r="B125" s="46" t="s">
        <v>96</v>
      </c>
      <c r="C125" s="47" t="s">
        <v>35</v>
      </c>
      <c r="D125" s="88">
        <v>1</v>
      </c>
      <c r="E125" s="48"/>
      <c r="F125" s="5">
        <f t="shared" si="4"/>
        <v>0</v>
      </c>
    </row>
    <row r="126" spans="1:6" ht="16.5" customHeight="1" x14ac:dyDescent="0.25">
      <c r="A126" s="4" t="s">
        <v>403</v>
      </c>
      <c r="B126" s="46" t="s">
        <v>97</v>
      </c>
      <c r="C126" s="47" t="s">
        <v>35</v>
      </c>
      <c r="D126" s="88">
        <v>9</v>
      </c>
      <c r="E126" s="48"/>
      <c r="F126" s="5">
        <f t="shared" si="4"/>
        <v>0</v>
      </c>
    </row>
    <row r="127" spans="1:6" ht="16.5" customHeight="1" x14ac:dyDescent="0.25">
      <c r="A127" s="4" t="s">
        <v>404</v>
      </c>
      <c r="B127" s="46" t="s">
        <v>98</v>
      </c>
      <c r="C127" s="47" t="s">
        <v>35</v>
      </c>
      <c r="D127" s="88">
        <v>2</v>
      </c>
      <c r="E127" s="48"/>
      <c r="F127" s="5">
        <f t="shared" si="4"/>
        <v>0</v>
      </c>
    </row>
    <row r="128" spans="1:6" ht="16.5" customHeight="1" x14ac:dyDescent="0.25">
      <c r="A128" s="4" t="s">
        <v>405</v>
      </c>
      <c r="B128" s="46" t="s">
        <v>99</v>
      </c>
      <c r="C128" s="47" t="s">
        <v>35</v>
      </c>
      <c r="D128" s="88">
        <v>5</v>
      </c>
      <c r="E128" s="48"/>
      <c r="F128" s="5">
        <f t="shared" si="4"/>
        <v>0</v>
      </c>
    </row>
    <row r="129" spans="1:6" ht="16.5" customHeight="1" x14ac:dyDescent="0.25">
      <c r="A129" s="4" t="s">
        <v>406</v>
      </c>
      <c r="B129" s="46" t="s">
        <v>100</v>
      </c>
      <c r="C129" s="47" t="s">
        <v>35</v>
      </c>
      <c r="D129" s="88">
        <v>1</v>
      </c>
      <c r="E129" s="48"/>
      <c r="F129" s="5">
        <f t="shared" si="4"/>
        <v>0</v>
      </c>
    </row>
    <row r="130" spans="1:6" ht="16.5" customHeight="1" x14ac:dyDescent="0.25">
      <c r="A130" s="4" t="s">
        <v>407</v>
      </c>
      <c r="B130" s="46" t="s">
        <v>101</v>
      </c>
      <c r="C130" s="47" t="s">
        <v>35</v>
      </c>
      <c r="D130" s="88">
        <v>1</v>
      </c>
      <c r="E130" s="48"/>
      <c r="F130" s="5">
        <f t="shared" si="4"/>
        <v>0</v>
      </c>
    </row>
    <row r="131" spans="1:6" ht="16.5" customHeight="1" x14ac:dyDescent="0.25">
      <c r="A131" s="4" t="s">
        <v>408</v>
      </c>
      <c r="B131" s="46" t="s">
        <v>102</v>
      </c>
      <c r="C131" s="47" t="s">
        <v>35</v>
      </c>
      <c r="D131" s="88">
        <v>1</v>
      </c>
      <c r="E131" s="48"/>
      <c r="F131" s="5">
        <f t="shared" si="4"/>
        <v>0</v>
      </c>
    </row>
    <row r="132" spans="1:6" ht="16.5" customHeight="1" x14ac:dyDescent="0.25">
      <c r="A132" s="4" t="s">
        <v>409</v>
      </c>
      <c r="B132" s="46" t="s">
        <v>103</v>
      </c>
      <c r="C132" s="47" t="s">
        <v>42</v>
      </c>
      <c r="D132" s="88">
        <v>20</v>
      </c>
      <c r="E132" s="48"/>
      <c r="F132" s="5">
        <f t="shared" si="4"/>
        <v>0</v>
      </c>
    </row>
    <row r="133" spans="1:6" ht="16.5" customHeight="1" x14ac:dyDescent="0.25">
      <c r="A133" s="4" t="s">
        <v>410</v>
      </c>
      <c r="B133" s="46" t="s">
        <v>104</v>
      </c>
      <c r="C133" s="47" t="s">
        <v>35</v>
      </c>
      <c r="D133" s="88">
        <v>6</v>
      </c>
      <c r="E133" s="48"/>
      <c r="F133" s="5">
        <f t="shared" si="4"/>
        <v>0</v>
      </c>
    </row>
    <row r="134" spans="1:6" ht="16.5" customHeight="1" x14ac:dyDescent="0.25">
      <c r="A134" s="4" t="s">
        <v>411</v>
      </c>
      <c r="B134" s="46" t="s">
        <v>105</v>
      </c>
      <c r="C134" s="47" t="s">
        <v>35</v>
      </c>
      <c r="D134" s="88">
        <v>3</v>
      </c>
      <c r="E134" s="48"/>
      <c r="F134" s="5">
        <f t="shared" si="4"/>
        <v>0</v>
      </c>
    </row>
    <row r="135" spans="1:6" ht="16.5" customHeight="1" x14ac:dyDescent="0.25">
      <c r="A135" s="4" t="s">
        <v>412</v>
      </c>
      <c r="B135" s="46" t="s">
        <v>106</v>
      </c>
      <c r="C135" s="47" t="s">
        <v>42</v>
      </c>
      <c r="D135" s="88">
        <v>130</v>
      </c>
      <c r="E135" s="48"/>
      <c r="F135" s="5">
        <f t="shared" si="4"/>
        <v>0</v>
      </c>
    </row>
    <row r="136" spans="1:6" ht="16.5" customHeight="1" x14ac:dyDescent="0.25">
      <c r="A136" s="4" t="s">
        <v>413</v>
      </c>
      <c r="B136" s="46" t="s">
        <v>107</v>
      </c>
      <c r="C136" s="47" t="s">
        <v>42</v>
      </c>
      <c r="D136" s="88">
        <v>130</v>
      </c>
      <c r="E136" s="48"/>
      <c r="F136" s="5">
        <f t="shared" si="4"/>
        <v>0</v>
      </c>
    </row>
    <row r="137" spans="1:6" ht="16.5" customHeight="1" x14ac:dyDescent="0.25">
      <c r="A137" s="4"/>
      <c r="B137" s="27" t="s">
        <v>108</v>
      </c>
      <c r="C137" s="28"/>
      <c r="D137" s="89"/>
      <c r="E137" s="29"/>
      <c r="F137" s="5">
        <f t="shared" si="4"/>
        <v>0</v>
      </c>
    </row>
    <row r="138" spans="1:6" ht="16.5" customHeight="1" x14ac:dyDescent="0.25">
      <c r="A138" s="4" t="s">
        <v>3</v>
      </c>
      <c r="B138" s="46" t="s">
        <v>109</v>
      </c>
      <c r="C138" s="47" t="s">
        <v>42</v>
      </c>
      <c r="D138" s="88">
        <v>40</v>
      </c>
      <c r="E138" s="48"/>
      <c r="F138" s="5">
        <f t="shared" si="4"/>
        <v>0</v>
      </c>
    </row>
    <row r="139" spans="1:6" ht="16.5" customHeight="1" x14ac:dyDescent="0.25">
      <c r="A139" s="4" t="s">
        <v>5</v>
      </c>
      <c r="B139" s="46" t="s">
        <v>110</v>
      </c>
      <c r="C139" s="47" t="s">
        <v>42</v>
      </c>
      <c r="D139" s="88">
        <v>16</v>
      </c>
      <c r="E139" s="48"/>
      <c r="F139" s="5">
        <f t="shared" si="4"/>
        <v>0</v>
      </c>
    </row>
    <row r="140" spans="1:6" ht="16.5" customHeight="1" x14ac:dyDescent="0.25">
      <c r="A140" s="4" t="s">
        <v>7</v>
      </c>
      <c r="B140" s="46" t="s">
        <v>111</v>
      </c>
      <c r="C140" s="47" t="s">
        <v>42</v>
      </c>
      <c r="D140" s="88">
        <v>30</v>
      </c>
      <c r="E140" s="48"/>
      <c r="F140" s="5">
        <f t="shared" si="4"/>
        <v>0</v>
      </c>
    </row>
    <row r="141" spans="1:6" ht="16.5" customHeight="1" x14ac:dyDescent="0.25">
      <c r="A141" s="4" t="s">
        <v>8</v>
      </c>
      <c r="B141" s="46" t="s">
        <v>112</v>
      </c>
      <c r="C141" s="47" t="s">
        <v>42</v>
      </c>
      <c r="D141" s="88">
        <v>26</v>
      </c>
      <c r="E141" s="48"/>
      <c r="F141" s="5">
        <f t="shared" si="4"/>
        <v>0</v>
      </c>
    </row>
    <row r="142" spans="1:6" ht="33" customHeight="1" x14ac:dyDescent="0.25">
      <c r="A142" s="4" t="s">
        <v>10</v>
      </c>
      <c r="B142" s="46" t="s">
        <v>113</v>
      </c>
      <c r="C142" s="47" t="s">
        <v>42</v>
      </c>
      <c r="D142" s="88">
        <v>20</v>
      </c>
      <c r="E142" s="48"/>
      <c r="F142" s="5">
        <f t="shared" si="4"/>
        <v>0</v>
      </c>
    </row>
    <row r="143" spans="1:6" ht="39.75" customHeight="1" x14ac:dyDescent="0.25">
      <c r="A143" s="4" t="s">
        <v>12</v>
      </c>
      <c r="B143" s="46" t="s">
        <v>114</v>
      </c>
      <c r="C143" s="47" t="s">
        <v>42</v>
      </c>
      <c r="D143" s="88">
        <v>8</v>
      </c>
      <c r="E143" s="48"/>
      <c r="F143" s="5">
        <f t="shared" si="4"/>
        <v>0</v>
      </c>
    </row>
    <row r="144" spans="1:6" ht="32.25" customHeight="1" x14ac:dyDescent="0.25">
      <c r="A144" s="4" t="s">
        <v>396</v>
      </c>
      <c r="B144" s="46" t="s">
        <v>115</v>
      </c>
      <c r="C144" s="47" t="s">
        <v>42</v>
      </c>
      <c r="D144" s="88">
        <v>15</v>
      </c>
      <c r="E144" s="48"/>
      <c r="F144" s="5">
        <f t="shared" si="4"/>
        <v>0</v>
      </c>
    </row>
    <row r="145" spans="1:6" ht="33" customHeight="1" x14ac:dyDescent="0.25">
      <c r="A145" s="4" t="s">
        <v>397</v>
      </c>
      <c r="B145" s="46" t="s">
        <v>116</v>
      </c>
      <c r="C145" s="47" t="s">
        <v>42</v>
      </c>
      <c r="D145" s="88">
        <v>13</v>
      </c>
      <c r="E145" s="48"/>
      <c r="F145" s="5">
        <f t="shared" si="4"/>
        <v>0</v>
      </c>
    </row>
    <row r="146" spans="1:6" ht="33" customHeight="1" x14ac:dyDescent="0.25">
      <c r="A146" s="4" t="s">
        <v>398</v>
      </c>
      <c r="B146" s="46" t="s">
        <v>117</v>
      </c>
      <c r="C146" s="47" t="s">
        <v>35</v>
      </c>
      <c r="D146" s="88">
        <v>10</v>
      </c>
      <c r="E146" s="48"/>
      <c r="F146" s="5">
        <f t="shared" si="4"/>
        <v>0</v>
      </c>
    </row>
    <row r="147" spans="1:6" ht="36.75" customHeight="1" x14ac:dyDescent="0.25">
      <c r="A147" s="4" t="s">
        <v>399</v>
      </c>
      <c r="B147" s="46" t="s">
        <v>118</v>
      </c>
      <c r="C147" s="47" t="s">
        <v>35</v>
      </c>
      <c r="D147" s="88">
        <v>8</v>
      </c>
      <c r="E147" s="48"/>
      <c r="F147" s="5">
        <f t="shared" si="4"/>
        <v>0</v>
      </c>
    </row>
    <row r="148" spans="1:6" ht="24.75" customHeight="1" x14ac:dyDescent="0.25">
      <c r="A148" s="4" t="s">
        <v>400</v>
      </c>
      <c r="B148" s="46" t="s">
        <v>119</v>
      </c>
      <c r="C148" s="47" t="s">
        <v>35</v>
      </c>
      <c r="D148" s="88">
        <v>4</v>
      </c>
      <c r="E148" s="48"/>
      <c r="F148" s="5">
        <f t="shared" si="4"/>
        <v>0</v>
      </c>
    </row>
    <row r="149" spans="1:6" ht="16.5" customHeight="1" x14ac:dyDescent="0.25">
      <c r="A149" s="4" t="s">
        <v>401</v>
      </c>
      <c r="B149" s="46" t="s">
        <v>120</v>
      </c>
      <c r="C149" s="47" t="s">
        <v>35</v>
      </c>
      <c r="D149" s="88">
        <v>9</v>
      </c>
      <c r="E149" s="48"/>
      <c r="F149" s="5">
        <f t="shared" si="4"/>
        <v>0</v>
      </c>
    </row>
    <row r="150" spans="1:6" ht="16.5" customHeight="1" x14ac:dyDescent="0.25">
      <c r="A150" s="4" t="s">
        <v>402</v>
      </c>
      <c r="B150" s="46" t="s">
        <v>121</v>
      </c>
      <c r="C150" s="47" t="s">
        <v>35</v>
      </c>
      <c r="D150" s="88">
        <v>7</v>
      </c>
      <c r="E150" s="48"/>
      <c r="F150" s="5">
        <f t="shared" si="4"/>
        <v>0</v>
      </c>
    </row>
    <row r="151" spans="1:6" ht="16.5" customHeight="1" x14ac:dyDescent="0.25">
      <c r="A151" s="4" t="s">
        <v>403</v>
      </c>
      <c r="B151" s="46" t="s">
        <v>122</v>
      </c>
      <c r="C151" s="47" t="s">
        <v>35</v>
      </c>
      <c r="D151" s="88">
        <v>7</v>
      </c>
      <c r="E151" s="48"/>
      <c r="F151" s="5">
        <f t="shared" si="4"/>
        <v>0</v>
      </c>
    </row>
    <row r="152" spans="1:6" ht="16.5" customHeight="1" x14ac:dyDescent="0.25">
      <c r="A152" s="4" t="s">
        <v>404</v>
      </c>
      <c r="B152" s="46" t="s">
        <v>123</v>
      </c>
      <c r="C152" s="47" t="s">
        <v>35</v>
      </c>
      <c r="D152" s="88">
        <v>1</v>
      </c>
      <c r="E152" s="48"/>
      <c r="F152" s="5">
        <f t="shared" si="4"/>
        <v>0</v>
      </c>
    </row>
    <row r="153" spans="1:6" ht="31.5" x14ac:dyDescent="0.25">
      <c r="A153" s="4" t="s">
        <v>405</v>
      </c>
      <c r="B153" s="46" t="s">
        <v>124</v>
      </c>
      <c r="C153" s="47" t="s">
        <v>35</v>
      </c>
      <c r="D153" s="88">
        <v>9</v>
      </c>
      <c r="E153" s="48"/>
      <c r="F153" s="5">
        <f t="shared" si="4"/>
        <v>0</v>
      </c>
    </row>
    <row r="154" spans="1:6" ht="37.5" customHeight="1" x14ac:dyDescent="0.25">
      <c r="A154" s="4" t="s">
        <v>406</v>
      </c>
      <c r="B154" s="46" t="s">
        <v>125</v>
      </c>
      <c r="C154" s="47" t="s">
        <v>35</v>
      </c>
      <c r="D154" s="88">
        <v>1</v>
      </c>
      <c r="E154" s="48"/>
      <c r="F154" s="5">
        <f t="shared" si="4"/>
        <v>0</v>
      </c>
    </row>
    <row r="155" spans="1:6" ht="16.5" customHeight="1" x14ac:dyDescent="0.25">
      <c r="A155" s="4" t="s">
        <v>407</v>
      </c>
      <c r="B155" s="46" t="s">
        <v>126</v>
      </c>
      <c r="C155" s="47" t="s">
        <v>35</v>
      </c>
      <c r="D155" s="88">
        <v>1</v>
      </c>
      <c r="E155" s="48"/>
      <c r="F155" s="5">
        <f t="shared" si="4"/>
        <v>0</v>
      </c>
    </row>
    <row r="156" spans="1:6" ht="16.5" customHeight="1" x14ac:dyDescent="0.25">
      <c r="A156" s="4" t="s">
        <v>408</v>
      </c>
      <c r="B156" s="46" t="s">
        <v>127</v>
      </c>
      <c r="C156" s="47" t="s">
        <v>35</v>
      </c>
      <c r="D156" s="88">
        <v>1</v>
      </c>
      <c r="E156" s="48"/>
      <c r="F156" s="5">
        <f t="shared" si="4"/>
        <v>0</v>
      </c>
    </row>
    <row r="157" spans="1:6" ht="16.5" customHeight="1" x14ac:dyDescent="0.25">
      <c r="A157" s="4" t="s">
        <v>409</v>
      </c>
      <c r="B157" s="46" t="s">
        <v>128</v>
      </c>
      <c r="C157" s="47" t="s">
        <v>35</v>
      </c>
      <c r="D157" s="88">
        <v>2</v>
      </c>
      <c r="E157" s="48"/>
      <c r="F157" s="5">
        <f t="shared" si="4"/>
        <v>0</v>
      </c>
    </row>
    <row r="158" spans="1:6" ht="16.5" customHeight="1" x14ac:dyDescent="0.25">
      <c r="A158" s="4" t="s">
        <v>410</v>
      </c>
      <c r="B158" s="46" t="s">
        <v>129</v>
      </c>
      <c r="C158" s="47" t="s">
        <v>35</v>
      </c>
      <c r="D158" s="88">
        <v>1</v>
      </c>
      <c r="E158" s="48"/>
      <c r="F158" s="5">
        <f t="shared" si="4"/>
        <v>0</v>
      </c>
    </row>
    <row r="159" spans="1:6" ht="16.5" customHeight="1" x14ac:dyDescent="0.25">
      <c r="A159" s="4" t="s">
        <v>411</v>
      </c>
      <c r="B159" s="46" t="s">
        <v>130</v>
      </c>
      <c r="C159" s="47" t="s">
        <v>35</v>
      </c>
      <c r="D159" s="88">
        <v>2</v>
      </c>
      <c r="E159" s="48"/>
      <c r="F159" s="5">
        <f t="shared" si="4"/>
        <v>0</v>
      </c>
    </row>
    <row r="160" spans="1:6" ht="16.5" customHeight="1" x14ac:dyDescent="0.25">
      <c r="A160" s="4" t="s">
        <v>412</v>
      </c>
      <c r="B160" s="49" t="s">
        <v>131</v>
      </c>
      <c r="C160" s="50" t="s">
        <v>42</v>
      </c>
      <c r="D160" s="90">
        <v>7</v>
      </c>
      <c r="E160" s="51"/>
      <c r="F160" s="5">
        <f t="shared" si="4"/>
        <v>0</v>
      </c>
    </row>
    <row r="161" spans="1:6" ht="16.5" customHeight="1" x14ac:dyDescent="0.25">
      <c r="A161" s="4" t="s">
        <v>413</v>
      </c>
      <c r="B161" s="49" t="s">
        <v>132</v>
      </c>
      <c r="C161" s="50" t="s">
        <v>42</v>
      </c>
      <c r="D161" s="90">
        <v>3</v>
      </c>
      <c r="E161" s="51"/>
      <c r="F161" s="5">
        <f t="shared" si="4"/>
        <v>0</v>
      </c>
    </row>
    <row r="162" spans="1:6" ht="16.5" customHeight="1" x14ac:dyDescent="0.25">
      <c r="A162" s="4" t="s">
        <v>414</v>
      </c>
      <c r="B162" s="46" t="s">
        <v>133</v>
      </c>
      <c r="C162" s="47" t="s">
        <v>42</v>
      </c>
      <c r="D162" s="88">
        <v>120</v>
      </c>
      <c r="E162" s="48"/>
      <c r="F162" s="5">
        <f t="shared" si="4"/>
        <v>0</v>
      </c>
    </row>
    <row r="163" spans="1:6" ht="16.5" customHeight="1" x14ac:dyDescent="0.25">
      <c r="A163" s="4" t="s">
        <v>415</v>
      </c>
      <c r="B163" s="46" t="s">
        <v>134</v>
      </c>
      <c r="C163" s="47" t="s">
        <v>42</v>
      </c>
      <c r="D163" s="88">
        <v>30</v>
      </c>
      <c r="E163" s="48"/>
      <c r="F163" s="5">
        <f t="shared" si="4"/>
        <v>0</v>
      </c>
    </row>
    <row r="164" spans="1:6" ht="16.5" customHeight="1" x14ac:dyDescent="0.25">
      <c r="A164" s="4" t="s">
        <v>416</v>
      </c>
      <c r="B164" s="46" t="s">
        <v>135</v>
      </c>
      <c r="C164" s="47" t="s">
        <v>42</v>
      </c>
      <c r="D164" s="88">
        <v>232</v>
      </c>
      <c r="E164" s="48"/>
      <c r="F164" s="5">
        <f t="shared" si="4"/>
        <v>0</v>
      </c>
    </row>
    <row r="165" spans="1:6" ht="16.5" customHeight="1" x14ac:dyDescent="0.25">
      <c r="A165" s="4"/>
      <c r="B165" s="52" t="s">
        <v>473</v>
      </c>
      <c r="C165" s="6"/>
      <c r="D165" s="84"/>
      <c r="E165" s="32"/>
      <c r="F165" s="5"/>
    </row>
    <row r="166" spans="1:6" ht="16.5" customHeight="1" x14ac:dyDescent="0.25">
      <c r="A166" s="4"/>
      <c r="B166" s="53" t="s">
        <v>474</v>
      </c>
      <c r="C166" s="6"/>
      <c r="D166" s="84"/>
      <c r="E166" s="32"/>
      <c r="F166" s="5"/>
    </row>
    <row r="167" spans="1:6" ht="16.5" customHeight="1" x14ac:dyDescent="0.25">
      <c r="A167" s="4" t="s">
        <v>3</v>
      </c>
      <c r="B167" s="7" t="s">
        <v>356</v>
      </c>
      <c r="C167" s="8" t="s">
        <v>35</v>
      </c>
      <c r="D167" s="85">
        <v>24</v>
      </c>
      <c r="E167" s="20"/>
      <c r="F167" s="5">
        <f t="shared" si="4"/>
        <v>0</v>
      </c>
    </row>
    <row r="168" spans="1:6" ht="16.5" customHeight="1" x14ac:dyDescent="0.25">
      <c r="A168" s="4" t="s">
        <v>5</v>
      </c>
      <c r="B168" s="7" t="s">
        <v>357</v>
      </c>
      <c r="C168" s="8" t="s">
        <v>136</v>
      </c>
      <c r="D168" s="85">
        <v>60</v>
      </c>
      <c r="E168" s="20"/>
      <c r="F168" s="5">
        <f t="shared" si="4"/>
        <v>0</v>
      </c>
    </row>
    <row r="169" spans="1:6" ht="16.5" customHeight="1" x14ac:dyDescent="0.25">
      <c r="A169" s="4" t="s">
        <v>7</v>
      </c>
      <c r="B169" s="7" t="s">
        <v>358</v>
      </c>
      <c r="C169" s="8" t="s">
        <v>136</v>
      </c>
      <c r="D169" s="85">
        <v>48</v>
      </c>
      <c r="E169" s="20"/>
      <c r="F169" s="5">
        <f t="shared" si="4"/>
        <v>0</v>
      </c>
    </row>
    <row r="170" spans="1:6" ht="16.5" customHeight="1" x14ac:dyDescent="0.25">
      <c r="A170" s="4" t="s">
        <v>8</v>
      </c>
      <c r="B170" s="7" t="s">
        <v>359</v>
      </c>
      <c r="C170" s="8" t="s">
        <v>77</v>
      </c>
      <c r="D170" s="85">
        <v>160</v>
      </c>
      <c r="E170" s="20"/>
      <c r="F170" s="5">
        <f t="shared" si="4"/>
        <v>0</v>
      </c>
    </row>
    <row r="171" spans="1:6" ht="16.5" customHeight="1" x14ac:dyDescent="0.25">
      <c r="A171" s="4" t="s">
        <v>10</v>
      </c>
      <c r="B171" s="7" t="s">
        <v>360</v>
      </c>
      <c r="C171" s="8" t="s">
        <v>77</v>
      </c>
      <c r="D171" s="85">
        <v>300</v>
      </c>
      <c r="E171" s="20"/>
      <c r="F171" s="5">
        <f t="shared" si="4"/>
        <v>0</v>
      </c>
    </row>
    <row r="172" spans="1:6" ht="16.5" customHeight="1" x14ac:dyDescent="0.25">
      <c r="A172" s="4" t="s">
        <v>12</v>
      </c>
      <c r="B172" s="7" t="s">
        <v>361</v>
      </c>
      <c r="C172" s="8" t="s">
        <v>35</v>
      </c>
      <c r="D172" s="85">
        <v>2</v>
      </c>
      <c r="E172" s="20"/>
      <c r="F172" s="5">
        <f t="shared" si="4"/>
        <v>0</v>
      </c>
    </row>
    <row r="173" spans="1:6" ht="16.5" customHeight="1" x14ac:dyDescent="0.25">
      <c r="A173" s="4"/>
      <c r="B173" s="24" t="s">
        <v>445</v>
      </c>
      <c r="C173" s="8"/>
      <c r="D173" s="85"/>
      <c r="E173" s="35"/>
      <c r="F173" s="5"/>
    </row>
    <row r="174" spans="1:6" ht="36.75" customHeight="1" x14ac:dyDescent="0.25">
      <c r="A174" s="4" t="s">
        <v>3</v>
      </c>
      <c r="B174" s="10" t="s">
        <v>449</v>
      </c>
      <c r="C174" s="8" t="s">
        <v>35</v>
      </c>
      <c r="D174" s="85">
        <v>1</v>
      </c>
      <c r="E174" s="20"/>
      <c r="F174" s="5">
        <f t="shared" si="4"/>
        <v>0</v>
      </c>
    </row>
    <row r="175" spans="1:6" ht="31.15" customHeight="1" x14ac:dyDescent="0.25">
      <c r="A175" s="4" t="s">
        <v>5</v>
      </c>
      <c r="B175" s="9" t="s">
        <v>450</v>
      </c>
      <c r="C175" s="8" t="s">
        <v>35</v>
      </c>
      <c r="D175" s="85">
        <v>14</v>
      </c>
      <c r="E175" s="20"/>
      <c r="F175" s="5">
        <f t="shared" si="4"/>
        <v>0</v>
      </c>
    </row>
    <row r="176" spans="1:6" ht="16.5" customHeight="1" x14ac:dyDescent="0.25">
      <c r="A176" s="4" t="s">
        <v>7</v>
      </c>
      <c r="B176" s="9" t="s">
        <v>362</v>
      </c>
      <c r="C176" s="8" t="s">
        <v>35</v>
      </c>
      <c r="D176" s="85">
        <v>8</v>
      </c>
      <c r="E176" s="20"/>
      <c r="F176" s="5">
        <f t="shared" si="4"/>
        <v>0</v>
      </c>
    </row>
    <row r="177" spans="1:6" ht="16.5" customHeight="1" x14ac:dyDescent="0.25">
      <c r="A177" s="4" t="s">
        <v>8</v>
      </c>
      <c r="B177" s="10" t="s">
        <v>446</v>
      </c>
      <c r="C177" s="8" t="s">
        <v>35</v>
      </c>
      <c r="D177" s="85">
        <v>1</v>
      </c>
      <c r="E177" s="20"/>
      <c r="F177" s="5">
        <f t="shared" si="4"/>
        <v>0</v>
      </c>
    </row>
    <row r="178" spans="1:6" ht="16.5" customHeight="1" x14ac:dyDescent="0.25">
      <c r="A178" s="4" t="s">
        <v>10</v>
      </c>
      <c r="B178" s="10" t="s">
        <v>363</v>
      </c>
      <c r="C178" s="8" t="s">
        <v>137</v>
      </c>
      <c r="D178" s="85">
        <v>12</v>
      </c>
      <c r="E178" s="20"/>
      <c r="F178" s="5">
        <f t="shared" si="4"/>
        <v>0</v>
      </c>
    </row>
    <row r="179" spans="1:6" ht="16.5" customHeight="1" x14ac:dyDescent="0.25">
      <c r="A179" s="4" t="s">
        <v>12</v>
      </c>
      <c r="B179" s="10" t="s">
        <v>364</v>
      </c>
      <c r="C179" s="8" t="s">
        <v>137</v>
      </c>
      <c r="D179" s="85">
        <v>1</v>
      </c>
      <c r="E179" s="20"/>
      <c r="F179" s="5">
        <f t="shared" si="4"/>
        <v>0</v>
      </c>
    </row>
    <row r="180" spans="1:6" ht="16.5" customHeight="1" x14ac:dyDescent="0.25">
      <c r="A180" s="4" t="s">
        <v>396</v>
      </c>
      <c r="B180" s="7" t="s">
        <v>437</v>
      </c>
      <c r="C180" s="8" t="s">
        <v>136</v>
      </c>
      <c r="D180" s="85">
        <v>35</v>
      </c>
      <c r="E180" s="20"/>
      <c r="F180" s="5">
        <f t="shared" si="4"/>
        <v>0</v>
      </c>
    </row>
    <row r="181" spans="1:6" ht="16.5" customHeight="1" x14ac:dyDescent="0.25">
      <c r="A181" s="4" t="s">
        <v>397</v>
      </c>
      <c r="B181" s="7" t="s">
        <v>436</v>
      </c>
      <c r="C181" s="8" t="s">
        <v>136</v>
      </c>
      <c r="D181" s="85">
        <v>60</v>
      </c>
      <c r="E181" s="20"/>
      <c r="F181" s="5">
        <f t="shared" si="4"/>
        <v>0</v>
      </c>
    </row>
    <row r="182" spans="1:6" ht="16.5" customHeight="1" x14ac:dyDescent="0.25">
      <c r="A182" s="4" t="s">
        <v>398</v>
      </c>
      <c r="B182" s="7" t="s">
        <v>438</v>
      </c>
      <c r="C182" s="8" t="s">
        <v>136</v>
      </c>
      <c r="D182" s="85">
        <v>45</v>
      </c>
      <c r="E182" s="20"/>
      <c r="F182" s="5">
        <f t="shared" si="4"/>
        <v>0</v>
      </c>
    </row>
    <row r="183" spans="1:6" ht="16.5" customHeight="1" x14ac:dyDescent="0.25">
      <c r="A183" s="4" t="s">
        <v>399</v>
      </c>
      <c r="B183" s="7" t="s">
        <v>439</v>
      </c>
      <c r="C183" s="8" t="s">
        <v>136</v>
      </c>
      <c r="D183" s="85">
        <v>35</v>
      </c>
      <c r="E183" s="20"/>
      <c r="F183" s="5">
        <f t="shared" si="4"/>
        <v>0</v>
      </c>
    </row>
    <row r="184" spans="1:6" ht="16.5" customHeight="1" x14ac:dyDescent="0.25">
      <c r="A184" s="4" t="s">
        <v>400</v>
      </c>
      <c r="B184" s="7" t="s">
        <v>440</v>
      </c>
      <c r="C184" s="8" t="s">
        <v>136</v>
      </c>
      <c r="D184" s="85">
        <v>19</v>
      </c>
      <c r="E184" s="20"/>
      <c r="F184" s="5">
        <f t="shared" si="4"/>
        <v>0</v>
      </c>
    </row>
    <row r="185" spans="1:6" ht="16.5" customHeight="1" x14ac:dyDescent="0.25">
      <c r="A185" s="4" t="s">
        <v>401</v>
      </c>
      <c r="B185" s="7" t="s">
        <v>441</v>
      </c>
      <c r="C185" s="8" t="s">
        <v>136</v>
      </c>
      <c r="D185" s="85">
        <v>11</v>
      </c>
      <c r="E185" s="20"/>
      <c r="F185" s="5">
        <f t="shared" si="4"/>
        <v>0</v>
      </c>
    </row>
    <row r="186" spans="1:6" ht="16.5" customHeight="1" x14ac:dyDescent="0.25">
      <c r="A186" s="4" t="s">
        <v>402</v>
      </c>
      <c r="B186" s="7" t="s">
        <v>442</v>
      </c>
      <c r="C186" s="8" t="s">
        <v>77</v>
      </c>
      <c r="D186" s="85">
        <v>6.4</v>
      </c>
      <c r="E186" s="20"/>
      <c r="F186" s="5">
        <f t="shared" si="4"/>
        <v>0</v>
      </c>
    </row>
    <row r="187" spans="1:6" ht="16.5" customHeight="1" x14ac:dyDescent="0.25">
      <c r="A187" s="4" t="s">
        <v>403</v>
      </c>
      <c r="B187" s="7" t="s">
        <v>365</v>
      </c>
      <c r="C187" s="8" t="s">
        <v>136</v>
      </c>
      <c r="D187" s="85">
        <v>15</v>
      </c>
      <c r="E187" s="20"/>
      <c r="F187" s="5">
        <f t="shared" ref="F187:F234" si="5">D187*E187</f>
        <v>0</v>
      </c>
    </row>
    <row r="188" spans="1:6" ht="16.5" customHeight="1" x14ac:dyDescent="0.25">
      <c r="A188" s="4" t="s">
        <v>404</v>
      </c>
      <c r="B188" s="7" t="s">
        <v>443</v>
      </c>
      <c r="C188" s="8" t="s">
        <v>136</v>
      </c>
      <c r="D188" s="85">
        <v>70</v>
      </c>
      <c r="E188" s="20"/>
      <c r="F188" s="5">
        <f t="shared" si="5"/>
        <v>0</v>
      </c>
    </row>
    <row r="189" spans="1:6" ht="16.5" customHeight="1" x14ac:dyDescent="0.25">
      <c r="A189" s="4" t="s">
        <v>405</v>
      </c>
      <c r="B189" s="7" t="s">
        <v>444</v>
      </c>
      <c r="C189" s="8" t="s">
        <v>136</v>
      </c>
      <c r="D189" s="85">
        <v>102.5</v>
      </c>
      <c r="E189" s="20"/>
      <c r="F189" s="5">
        <f t="shared" si="5"/>
        <v>0</v>
      </c>
    </row>
    <row r="190" spans="1:6" ht="16.5" customHeight="1" x14ac:dyDescent="0.25">
      <c r="A190" s="4" t="s">
        <v>406</v>
      </c>
      <c r="B190" s="7" t="s">
        <v>370</v>
      </c>
      <c r="C190" s="8" t="s">
        <v>136</v>
      </c>
      <c r="D190" s="85">
        <v>102.5</v>
      </c>
      <c r="E190" s="20"/>
      <c r="F190" s="5">
        <f t="shared" si="5"/>
        <v>0</v>
      </c>
    </row>
    <row r="191" spans="1:6" ht="96" customHeight="1" x14ac:dyDescent="0.25">
      <c r="A191" s="4" t="s">
        <v>407</v>
      </c>
      <c r="B191" s="103" t="s">
        <v>447</v>
      </c>
      <c r="C191" s="8" t="s">
        <v>35</v>
      </c>
      <c r="D191" s="85">
        <v>14</v>
      </c>
      <c r="E191" s="20"/>
      <c r="F191" s="5">
        <f t="shared" si="5"/>
        <v>0</v>
      </c>
    </row>
    <row r="192" spans="1:6" ht="16.5" customHeight="1" x14ac:dyDescent="0.25">
      <c r="A192" s="4" t="s">
        <v>408</v>
      </c>
      <c r="B192" s="7" t="s">
        <v>366</v>
      </c>
      <c r="C192" s="8" t="s">
        <v>77</v>
      </c>
      <c r="D192" s="85">
        <v>110</v>
      </c>
      <c r="E192" s="20"/>
      <c r="F192" s="5">
        <f t="shared" si="5"/>
        <v>0</v>
      </c>
    </row>
    <row r="193" spans="1:6" ht="16.5" customHeight="1" x14ac:dyDescent="0.25">
      <c r="A193" s="4" t="s">
        <v>409</v>
      </c>
      <c r="B193" s="7" t="s">
        <v>367</v>
      </c>
      <c r="C193" s="8" t="s">
        <v>35</v>
      </c>
      <c r="D193" s="85">
        <v>1</v>
      </c>
      <c r="E193" s="20"/>
      <c r="F193" s="5">
        <f t="shared" si="5"/>
        <v>0</v>
      </c>
    </row>
    <row r="194" spans="1:6" ht="16.5" customHeight="1" x14ac:dyDescent="0.25">
      <c r="A194" s="4"/>
      <c r="B194" s="24" t="s">
        <v>448</v>
      </c>
      <c r="C194" s="8"/>
      <c r="D194" s="85"/>
      <c r="E194" s="35"/>
      <c r="F194" s="5">
        <f t="shared" si="5"/>
        <v>0</v>
      </c>
    </row>
    <row r="195" spans="1:6" ht="34.15" customHeight="1" x14ac:dyDescent="0.25">
      <c r="A195" s="4" t="s">
        <v>3</v>
      </c>
      <c r="B195" s="10" t="s">
        <v>451</v>
      </c>
      <c r="C195" s="8" t="s">
        <v>35</v>
      </c>
      <c r="D195" s="85">
        <v>1</v>
      </c>
      <c r="E195" s="20"/>
      <c r="F195" s="5">
        <f t="shared" si="5"/>
        <v>0</v>
      </c>
    </row>
    <row r="196" spans="1:6" ht="34.15" customHeight="1" x14ac:dyDescent="0.25">
      <c r="A196" s="4" t="s">
        <v>5</v>
      </c>
      <c r="B196" s="9" t="s">
        <v>452</v>
      </c>
      <c r="C196" s="8" t="s">
        <v>35</v>
      </c>
      <c r="D196" s="85">
        <v>6</v>
      </c>
      <c r="E196" s="20"/>
      <c r="F196" s="5">
        <f t="shared" si="5"/>
        <v>0</v>
      </c>
    </row>
    <row r="197" spans="1:6" ht="31.9" customHeight="1" x14ac:dyDescent="0.25">
      <c r="A197" s="4" t="s">
        <v>7</v>
      </c>
      <c r="B197" s="9" t="s">
        <v>453</v>
      </c>
      <c r="C197" s="8" t="s">
        <v>35</v>
      </c>
      <c r="D197" s="85">
        <v>4</v>
      </c>
      <c r="E197" s="20"/>
      <c r="F197" s="5">
        <f t="shared" si="5"/>
        <v>0</v>
      </c>
    </row>
    <row r="198" spans="1:6" ht="16.5" customHeight="1" x14ac:dyDescent="0.25">
      <c r="A198" s="4" t="s">
        <v>8</v>
      </c>
      <c r="B198" s="9" t="s">
        <v>368</v>
      </c>
      <c r="C198" s="8" t="s">
        <v>35</v>
      </c>
      <c r="D198" s="85">
        <v>8</v>
      </c>
      <c r="E198" s="20"/>
      <c r="F198" s="5">
        <f t="shared" si="5"/>
        <v>0</v>
      </c>
    </row>
    <row r="199" spans="1:6" ht="16.5" customHeight="1" x14ac:dyDescent="0.25">
      <c r="A199" s="4" t="s">
        <v>10</v>
      </c>
      <c r="B199" s="9" t="s">
        <v>363</v>
      </c>
      <c r="C199" s="8" t="s">
        <v>137</v>
      </c>
      <c r="D199" s="85">
        <v>8</v>
      </c>
      <c r="E199" s="20"/>
      <c r="F199" s="5">
        <f t="shared" si="5"/>
        <v>0</v>
      </c>
    </row>
    <row r="200" spans="1:6" ht="16.5" customHeight="1" x14ac:dyDescent="0.25">
      <c r="A200" s="4" t="s">
        <v>12</v>
      </c>
      <c r="B200" s="10" t="s">
        <v>364</v>
      </c>
      <c r="C200" s="8" t="s">
        <v>137</v>
      </c>
      <c r="D200" s="85">
        <v>1</v>
      </c>
      <c r="E200" s="20"/>
      <c r="F200" s="5">
        <f t="shared" si="5"/>
        <v>0</v>
      </c>
    </row>
    <row r="201" spans="1:6" ht="16.5" customHeight="1" x14ac:dyDescent="0.25">
      <c r="A201" s="4" t="s">
        <v>396</v>
      </c>
      <c r="B201" s="7" t="s">
        <v>437</v>
      </c>
      <c r="C201" s="8" t="s">
        <v>136</v>
      </c>
      <c r="D201" s="85">
        <v>45</v>
      </c>
      <c r="E201" s="20"/>
      <c r="F201" s="5">
        <f t="shared" si="5"/>
        <v>0</v>
      </c>
    </row>
    <row r="202" spans="1:6" ht="16.5" customHeight="1" x14ac:dyDescent="0.25">
      <c r="A202" s="4" t="s">
        <v>397</v>
      </c>
      <c r="B202" s="7" t="s">
        <v>436</v>
      </c>
      <c r="C202" s="8" t="s">
        <v>136</v>
      </c>
      <c r="D202" s="85">
        <v>50</v>
      </c>
      <c r="E202" s="20"/>
      <c r="F202" s="5">
        <f t="shared" si="5"/>
        <v>0</v>
      </c>
    </row>
    <row r="203" spans="1:6" ht="16.5" customHeight="1" x14ac:dyDescent="0.25">
      <c r="A203" s="4" t="s">
        <v>398</v>
      </c>
      <c r="B203" s="7" t="s">
        <v>438</v>
      </c>
      <c r="C203" s="8" t="s">
        <v>136</v>
      </c>
      <c r="D203" s="85">
        <v>35</v>
      </c>
      <c r="E203" s="20"/>
      <c r="F203" s="5">
        <f t="shared" si="5"/>
        <v>0</v>
      </c>
    </row>
    <row r="204" spans="1:6" ht="16.5" customHeight="1" x14ac:dyDescent="0.25">
      <c r="A204" s="4" t="s">
        <v>399</v>
      </c>
      <c r="B204" s="7" t="s">
        <v>439</v>
      </c>
      <c r="C204" s="8" t="s">
        <v>136</v>
      </c>
      <c r="D204" s="85">
        <v>55</v>
      </c>
      <c r="E204" s="20"/>
      <c r="F204" s="5">
        <f t="shared" si="5"/>
        <v>0</v>
      </c>
    </row>
    <row r="205" spans="1:6" ht="16.5" customHeight="1" x14ac:dyDescent="0.25">
      <c r="A205" s="4" t="s">
        <v>400</v>
      </c>
      <c r="B205" s="7" t="s">
        <v>440</v>
      </c>
      <c r="C205" s="8" t="s">
        <v>136</v>
      </c>
      <c r="D205" s="85">
        <v>15</v>
      </c>
      <c r="E205" s="20"/>
      <c r="F205" s="5">
        <f t="shared" si="5"/>
        <v>0</v>
      </c>
    </row>
    <row r="206" spans="1:6" ht="16.5" customHeight="1" x14ac:dyDescent="0.25">
      <c r="A206" s="4" t="s">
        <v>401</v>
      </c>
      <c r="B206" s="7" t="s">
        <v>454</v>
      </c>
      <c r="C206" s="8" t="s">
        <v>136</v>
      </c>
      <c r="D206" s="85">
        <v>9</v>
      </c>
      <c r="E206" s="20"/>
      <c r="F206" s="5">
        <f t="shared" si="5"/>
        <v>0</v>
      </c>
    </row>
    <row r="207" spans="1:6" ht="16.5" customHeight="1" x14ac:dyDescent="0.25">
      <c r="A207" s="4" t="s">
        <v>402</v>
      </c>
      <c r="B207" s="7" t="s">
        <v>455</v>
      </c>
      <c r="C207" s="8" t="s">
        <v>136</v>
      </c>
      <c r="D207" s="85">
        <v>15</v>
      </c>
      <c r="E207" s="20"/>
      <c r="F207" s="5">
        <f t="shared" si="5"/>
        <v>0</v>
      </c>
    </row>
    <row r="208" spans="1:6" ht="16.5" customHeight="1" x14ac:dyDescent="0.25">
      <c r="A208" s="4" t="s">
        <v>403</v>
      </c>
      <c r="B208" s="7" t="s">
        <v>456</v>
      </c>
      <c r="C208" s="8" t="s">
        <v>77</v>
      </c>
      <c r="D208" s="85">
        <v>6.4</v>
      </c>
      <c r="E208" s="20"/>
      <c r="F208" s="5">
        <f t="shared" si="5"/>
        <v>0</v>
      </c>
    </row>
    <row r="209" spans="1:6" ht="16.5" customHeight="1" x14ac:dyDescent="0.25">
      <c r="A209" s="4" t="s">
        <v>404</v>
      </c>
      <c r="B209" s="7" t="s">
        <v>365</v>
      </c>
      <c r="C209" s="8" t="s">
        <v>136</v>
      </c>
      <c r="D209" s="85">
        <v>15</v>
      </c>
      <c r="E209" s="20"/>
      <c r="F209" s="5">
        <f t="shared" si="5"/>
        <v>0</v>
      </c>
    </row>
    <row r="210" spans="1:6" ht="16.5" customHeight="1" x14ac:dyDescent="0.25">
      <c r="A210" s="4" t="s">
        <v>405</v>
      </c>
      <c r="B210" s="7" t="s">
        <v>443</v>
      </c>
      <c r="C210" s="8" t="s">
        <v>136</v>
      </c>
      <c r="D210" s="85">
        <v>50</v>
      </c>
      <c r="E210" s="20"/>
      <c r="F210" s="5">
        <f t="shared" si="5"/>
        <v>0</v>
      </c>
    </row>
    <row r="211" spans="1:6" ht="16.5" customHeight="1" x14ac:dyDescent="0.25">
      <c r="A211" s="4" t="s">
        <v>406</v>
      </c>
      <c r="B211" s="7" t="s">
        <v>444</v>
      </c>
      <c r="C211" s="8" t="s">
        <v>136</v>
      </c>
      <c r="D211" s="85">
        <v>112</v>
      </c>
      <c r="E211" s="20"/>
      <c r="F211" s="5">
        <f t="shared" si="5"/>
        <v>0</v>
      </c>
    </row>
    <row r="212" spans="1:6" ht="16.5" customHeight="1" x14ac:dyDescent="0.25">
      <c r="A212" s="4" t="s">
        <v>407</v>
      </c>
      <c r="B212" s="7" t="s">
        <v>370</v>
      </c>
      <c r="C212" s="8" t="s">
        <v>136</v>
      </c>
      <c r="D212" s="85">
        <v>112</v>
      </c>
      <c r="E212" s="20"/>
      <c r="F212" s="5">
        <f t="shared" si="5"/>
        <v>0</v>
      </c>
    </row>
    <row r="213" spans="1:6" ht="94.9" customHeight="1" x14ac:dyDescent="0.25">
      <c r="A213" s="4" t="s">
        <v>408</v>
      </c>
      <c r="B213" s="103" t="s">
        <v>457</v>
      </c>
      <c r="C213" s="8" t="s">
        <v>35</v>
      </c>
      <c r="D213" s="85">
        <v>10</v>
      </c>
      <c r="E213" s="20"/>
      <c r="F213" s="5">
        <f t="shared" si="5"/>
        <v>0</v>
      </c>
    </row>
    <row r="214" spans="1:6" ht="16.5" customHeight="1" x14ac:dyDescent="0.25">
      <c r="A214" s="4" t="s">
        <v>409</v>
      </c>
      <c r="B214" s="7" t="s">
        <v>366</v>
      </c>
      <c r="C214" s="8" t="s">
        <v>77</v>
      </c>
      <c r="D214" s="85">
        <v>110</v>
      </c>
      <c r="E214" s="20"/>
      <c r="F214" s="5">
        <f t="shared" si="5"/>
        <v>0</v>
      </c>
    </row>
    <row r="215" spans="1:6" ht="16.5" customHeight="1" x14ac:dyDescent="0.25">
      <c r="A215" s="4" t="s">
        <v>410</v>
      </c>
      <c r="B215" s="9" t="s">
        <v>369</v>
      </c>
      <c r="C215" s="8" t="s">
        <v>35</v>
      </c>
      <c r="D215" s="85">
        <v>1</v>
      </c>
      <c r="E215" s="20"/>
      <c r="F215" s="5">
        <f t="shared" si="5"/>
        <v>0</v>
      </c>
    </row>
    <row r="216" spans="1:6" ht="16.5" customHeight="1" x14ac:dyDescent="0.25">
      <c r="A216" s="4" t="s">
        <v>411</v>
      </c>
      <c r="B216" s="7" t="s">
        <v>367</v>
      </c>
      <c r="C216" s="8" t="s">
        <v>35</v>
      </c>
      <c r="D216" s="85">
        <v>1</v>
      </c>
      <c r="E216" s="20"/>
      <c r="F216" s="5">
        <f t="shared" si="5"/>
        <v>0</v>
      </c>
    </row>
    <row r="217" spans="1:6" ht="31.5" x14ac:dyDescent="0.25">
      <c r="A217" s="4"/>
      <c r="B217" s="23" t="s">
        <v>463</v>
      </c>
      <c r="C217" s="8"/>
      <c r="D217" s="85"/>
      <c r="E217" s="35"/>
      <c r="F217" s="5">
        <f t="shared" si="5"/>
        <v>0</v>
      </c>
    </row>
    <row r="218" spans="1:6" ht="85.15" customHeight="1" x14ac:dyDescent="0.25">
      <c r="A218" s="4" t="s">
        <v>3</v>
      </c>
      <c r="B218" s="103" t="s">
        <v>470</v>
      </c>
      <c r="C218" s="8" t="s">
        <v>35</v>
      </c>
      <c r="D218" s="85">
        <v>1</v>
      </c>
      <c r="E218" s="20"/>
      <c r="F218" s="5">
        <f t="shared" si="5"/>
        <v>0</v>
      </c>
    </row>
    <row r="219" spans="1:6" ht="16.5" customHeight="1" x14ac:dyDescent="0.25">
      <c r="A219" s="4" t="s">
        <v>5</v>
      </c>
      <c r="B219" s="25" t="s">
        <v>529</v>
      </c>
      <c r="C219" s="8" t="s">
        <v>35</v>
      </c>
      <c r="D219" s="85">
        <v>1</v>
      </c>
      <c r="E219" s="20"/>
      <c r="F219" s="5">
        <f t="shared" si="5"/>
        <v>0</v>
      </c>
    </row>
    <row r="220" spans="1:6" ht="16.5" customHeight="1" x14ac:dyDescent="0.25">
      <c r="A220" s="4" t="s">
        <v>7</v>
      </c>
      <c r="B220" s="25" t="s">
        <v>530</v>
      </c>
      <c r="C220" s="8" t="s">
        <v>35</v>
      </c>
      <c r="D220" s="85">
        <v>8</v>
      </c>
      <c r="E220" s="20"/>
      <c r="F220" s="5">
        <f t="shared" si="5"/>
        <v>0</v>
      </c>
    </row>
    <row r="221" spans="1:6" ht="16.5" customHeight="1" x14ac:dyDescent="0.25">
      <c r="A221" s="4" t="s">
        <v>8</v>
      </c>
      <c r="B221" s="7" t="s">
        <v>370</v>
      </c>
      <c r="C221" s="8" t="s">
        <v>136</v>
      </c>
      <c r="D221" s="85">
        <v>180</v>
      </c>
      <c r="E221" s="20"/>
      <c r="F221" s="5">
        <f t="shared" si="5"/>
        <v>0</v>
      </c>
    </row>
    <row r="222" spans="1:6" ht="16.5" customHeight="1" x14ac:dyDescent="0.25">
      <c r="A222" s="4" t="s">
        <v>10</v>
      </c>
      <c r="B222" s="9" t="s">
        <v>371</v>
      </c>
      <c r="C222" s="8" t="s">
        <v>35</v>
      </c>
      <c r="D222" s="85">
        <v>2</v>
      </c>
      <c r="E222" s="20"/>
      <c r="F222" s="5">
        <f t="shared" si="5"/>
        <v>0</v>
      </c>
    </row>
    <row r="223" spans="1:6" ht="16.5" customHeight="1" x14ac:dyDescent="0.25">
      <c r="A223" s="4" t="s">
        <v>12</v>
      </c>
      <c r="B223" s="7" t="s">
        <v>372</v>
      </c>
      <c r="C223" s="8" t="s">
        <v>35</v>
      </c>
      <c r="D223" s="85">
        <v>2</v>
      </c>
      <c r="E223" s="20"/>
      <c r="F223" s="5">
        <f t="shared" si="5"/>
        <v>0</v>
      </c>
    </row>
    <row r="224" spans="1:6" ht="16.5" customHeight="1" x14ac:dyDescent="0.25">
      <c r="A224" s="4" t="s">
        <v>396</v>
      </c>
      <c r="B224" s="7" t="s">
        <v>373</v>
      </c>
      <c r="C224" s="8" t="s">
        <v>35</v>
      </c>
      <c r="D224" s="85">
        <v>4</v>
      </c>
      <c r="E224" s="20"/>
      <c r="F224" s="5">
        <f t="shared" si="5"/>
        <v>0</v>
      </c>
    </row>
    <row r="225" spans="1:6" ht="16.5" customHeight="1" x14ac:dyDescent="0.25">
      <c r="A225" s="4" t="s">
        <v>397</v>
      </c>
      <c r="B225" s="7" t="s">
        <v>374</v>
      </c>
      <c r="C225" s="8" t="s">
        <v>35</v>
      </c>
      <c r="D225" s="85">
        <v>2</v>
      </c>
      <c r="E225" s="20"/>
      <c r="F225" s="5">
        <f t="shared" si="5"/>
        <v>0</v>
      </c>
    </row>
    <row r="226" spans="1:6" ht="16.5" customHeight="1" x14ac:dyDescent="0.25">
      <c r="A226" s="4" t="s">
        <v>398</v>
      </c>
      <c r="B226" s="7" t="s">
        <v>375</v>
      </c>
      <c r="C226" s="8" t="s">
        <v>35</v>
      </c>
      <c r="D226" s="85">
        <v>10</v>
      </c>
      <c r="E226" s="20"/>
      <c r="F226" s="5">
        <f t="shared" si="5"/>
        <v>0</v>
      </c>
    </row>
    <row r="227" spans="1:6" ht="16.5" customHeight="1" x14ac:dyDescent="0.25">
      <c r="A227" s="4" t="s">
        <v>399</v>
      </c>
      <c r="B227" s="7" t="s">
        <v>376</v>
      </c>
      <c r="C227" s="8" t="s">
        <v>35</v>
      </c>
      <c r="D227" s="85">
        <v>2</v>
      </c>
      <c r="E227" s="20"/>
      <c r="F227" s="5">
        <f t="shared" si="5"/>
        <v>0</v>
      </c>
    </row>
    <row r="228" spans="1:6" ht="16.5" customHeight="1" x14ac:dyDescent="0.25">
      <c r="A228" s="4" t="s">
        <v>400</v>
      </c>
      <c r="B228" s="7" t="s">
        <v>377</v>
      </c>
      <c r="C228" s="8" t="s">
        <v>35</v>
      </c>
      <c r="D228" s="85">
        <v>3</v>
      </c>
      <c r="E228" s="20"/>
      <c r="F228" s="5">
        <f t="shared" si="5"/>
        <v>0</v>
      </c>
    </row>
    <row r="229" spans="1:6" ht="16.5" customHeight="1" x14ac:dyDescent="0.25">
      <c r="A229" s="4" t="s">
        <v>401</v>
      </c>
      <c r="B229" s="7" t="s">
        <v>378</v>
      </c>
      <c r="C229" s="8" t="s">
        <v>16</v>
      </c>
      <c r="D229" s="85">
        <v>37</v>
      </c>
      <c r="E229" s="20"/>
      <c r="F229" s="5">
        <f t="shared" si="5"/>
        <v>0</v>
      </c>
    </row>
    <row r="230" spans="1:6" ht="16.5" customHeight="1" x14ac:dyDescent="0.25">
      <c r="A230" s="4" t="s">
        <v>402</v>
      </c>
      <c r="B230" s="7" t="s">
        <v>379</v>
      </c>
      <c r="C230" s="8" t="s">
        <v>16</v>
      </c>
      <c r="D230" s="85">
        <v>50.5</v>
      </c>
      <c r="E230" s="20"/>
      <c r="F230" s="5">
        <f t="shared" si="5"/>
        <v>0</v>
      </c>
    </row>
    <row r="231" spans="1:6" ht="16.5" customHeight="1" x14ac:dyDescent="0.25">
      <c r="A231" s="4" t="s">
        <v>403</v>
      </c>
      <c r="B231" s="7" t="s">
        <v>380</v>
      </c>
      <c r="C231" s="8" t="s">
        <v>16</v>
      </c>
      <c r="D231" s="85">
        <v>22.4</v>
      </c>
      <c r="E231" s="20"/>
      <c r="F231" s="5">
        <f t="shared" si="5"/>
        <v>0</v>
      </c>
    </row>
    <row r="232" spans="1:6" ht="16.5" customHeight="1" x14ac:dyDescent="0.25">
      <c r="A232" s="4" t="s">
        <v>404</v>
      </c>
      <c r="B232" s="9" t="s">
        <v>381</v>
      </c>
      <c r="C232" s="8" t="s">
        <v>16</v>
      </c>
      <c r="D232" s="85">
        <v>153.9</v>
      </c>
      <c r="E232" s="20"/>
      <c r="F232" s="5">
        <f t="shared" si="5"/>
        <v>0</v>
      </c>
    </row>
    <row r="233" spans="1:6" ht="16.5" customHeight="1" x14ac:dyDescent="0.25">
      <c r="A233" s="4" t="s">
        <v>405</v>
      </c>
      <c r="B233" s="7" t="s">
        <v>458</v>
      </c>
      <c r="C233" s="8" t="s">
        <v>138</v>
      </c>
      <c r="D233" s="85">
        <v>20</v>
      </c>
      <c r="E233" s="20"/>
      <c r="F233" s="5">
        <f t="shared" si="5"/>
        <v>0</v>
      </c>
    </row>
    <row r="234" spans="1:6" ht="16.5" customHeight="1" x14ac:dyDescent="0.25">
      <c r="A234" s="4" t="s">
        <v>406</v>
      </c>
      <c r="B234" s="7" t="s">
        <v>459</v>
      </c>
      <c r="C234" s="8" t="s">
        <v>138</v>
      </c>
      <c r="D234" s="85">
        <v>3</v>
      </c>
      <c r="E234" s="20"/>
      <c r="F234" s="5">
        <f t="shared" si="5"/>
        <v>0</v>
      </c>
    </row>
    <row r="235" spans="1:6" ht="16.5" customHeight="1" x14ac:dyDescent="0.25">
      <c r="A235" s="4" t="s">
        <v>407</v>
      </c>
      <c r="B235" s="25" t="s">
        <v>460</v>
      </c>
      <c r="C235" s="8" t="s">
        <v>35</v>
      </c>
      <c r="D235" s="85">
        <v>1</v>
      </c>
      <c r="E235" s="20"/>
      <c r="F235" s="5">
        <f t="shared" ref="F235:F297" si="6">D235*E235</f>
        <v>0</v>
      </c>
    </row>
    <row r="236" spans="1:6" ht="31.5" x14ac:dyDescent="0.25">
      <c r="A236" s="4"/>
      <c r="B236" s="23" t="s">
        <v>464</v>
      </c>
      <c r="C236" s="8"/>
      <c r="D236" s="85"/>
      <c r="E236" s="35"/>
      <c r="F236" s="5">
        <f t="shared" si="6"/>
        <v>0</v>
      </c>
    </row>
    <row r="237" spans="1:6" ht="93" customHeight="1" x14ac:dyDescent="0.25">
      <c r="A237" s="4" t="s">
        <v>3</v>
      </c>
      <c r="B237" s="25" t="s">
        <v>471</v>
      </c>
      <c r="C237" s="8" t="s">
        <v>35</v>
      </c>
      <c r="D237" s="85">
        <v>1</v>
      </c>
      <c r="E237" s="20"/>
      <c r="F237" s="5">
        <f t="shared" si="6"/>
        <v>0</v>
      </c>
    </row>
    <row r="238" spans="1:6" ht="63" x14ac:dyDescent="0.25">
      <c r="A238" s="4" t="s">
        <v>5</v>
      </c>
      <c r="B238" s="7" t="s">
        <v>139</v>
      </c>
      <c r="C238" s="8" t="s">
        <v>35</v>
      </c>
      <c r="D238" s="85">
        <v>1</v>
      </c>
      <c r="E238" s="20"/>
      <c r="F238" s="5">
        <f t="shared" si="6"/>
        <v>0</v>
      </c>
    </row>
    <row r="239" spans="1:6" ht="30" customHeight="1" x14ac:dyDescent="0.25">
      <c r="A239" s="4" t="s">
        <v>7</v>
      </c>
      <c r="B239" s="25" t="s">
        <v>531</v>
      </c>
      <c r="C239" s="8" t="s">
        <v>35</v>
      </c>
      <c r="D239" s="85">
        <v>1</v>
      </c>
      <c r="E239" s="20"/>
      <c r="F239" s="5">
        <f t="shared" si="6"/>
        <v>0</v>
      </c>
    </row>
    <row r="240" spans="1:6" ht="16.5" customHeight="1" x14ac:dyDescent="0.25">
      <c r="A240" s="4" t="s">
        <v>8</v>
      </c>
      <c r="B240" s="7" t="s">
        <v>370</v>
      </c>
      <c r="C240" s="8" t="s">
        <v>136</v>
      </c>
      <c r="D240" s="85">
        <v>5</v>
      </c>
      <c r="E240" s="20"/>
      <c r="F240" s="5">
        <f t="shared" si="6"/>
        <v>0</v>
      </c>
    </row>
    <row r="241" spans="1:6" ht="16.5" customHeight="1" x14ac:dyDescent="0.25">
      <c r="A241" s="4" t="s">
        <v>10</v>
      </c>
      <c r="B241" s="7" t="s">
        <v>383</v>
      </c>
      <c r="C241" s="8" t="s">
        <v>35</v>
      </c>
      <c r="D241" s="85">
        <v>2</v>
      </c>
      <c r="E241" s="20"/>
      <c r="F241" s="5">
        <f t="shared" si="6"/>
        <v>0</v>
      </c>
    </row>
    <row r="242" spans="1:6" ht="16.5" customHeight="1" x14ac:dyDescent="0.25">
      <c r="A242" s="4" t="s">
        <v>12</v>
      </c>
      <c r="B242" s="7" t="s">
        <v>372</v>
      </c>
      <c r="C242" s="8" t="s">
        <v>35</v>
      </c>
      <c r="D242" s="85">
        <v>2</v>
      </c>
      <c r="E242" s="20"/>
      <c r="F242" s="5">
        <f t="shared" si="6"/>
        <v>0</v>
      </c>
    </row>
    <row r="243" spans="1:6" ht="16.5" customHeight="1" x14ac:dyDescent="0.25">
      <c r="A243" s="4" t="s">
        <v>396</v>
      </c>
      <c r="B243" s="7" t="s">
        <v>373</v>
      </c>
      <c r="C243" s="8" t="s">
        <v>35</v>
      </c>
      <c r="D243" s="85">
        <v>4</v>
      </c>
      <c r="E243" s="20"/>
      <c r="F243" s="5">
        <f t="shared" si="6"/>
        <v>0</v>
      </c>
    </row>
    <row r="244" spans="1:6" ht="16.5" customHeight="1" x14ac:dyDescent="0.25">
      <c r="A244" s="4" t="s">
        <v>397</v>
      </c>
      <c r="B244" s="7" t="s">
        <v>384</v>
      </c>
      <c r="C244" s="8" t="s">
        <v>137</v>
      </c>
      <c r="D244" s="85">
        <v>8</v>
      </c>
      <c r="E244" s="20"/>
      <c r="F244" s="5">
        <f t="shared" si="6"/>
        <v>0</v>
      </c>
    </row>
    <row r="245" spans="1:6" ht="16.5" customHeight="1" x14ac:dyDescent="0.25">
      <c r="A245" s="4" t="s">
        <v>398</v>
      </c>
      <c r="B245" s="7" t="s">
        <v>385</v>
      </c>
      <c r="C245" s="8" t="s">
        <v>35</v>
      </c>
      <c r="D245" s="85">
        <v>8</v>
      </c>
      <c r="E245" s="20"/>
      <c r="F245" s="5">
        <f t="shared" si="6"/>
        <v>0</v>
      </c>
    </row>
    <row r="246" spans="1:6" ht="16.5" customHeight="1" x14ac:dyDescent="0.25">
      <c r="A246" s="4" t="s">
        <v>399</v>
      </c>
      <c r="B246" s="7" t="s">
        <v>386</v>
      </c>
      <c r="C246" s="8" t="s">
        <v>136</v>
      </c>
      <c r="D246" s="85">
        <v>20</v>
      </c>
      <c r="E246" s="20"/>
      <c r="F246" s="5">
        <f t="shared" si="6"/>
        <v>0</v>
      </c>
    </row>
    <row r="247" spans="1:6" ht="16.5" customHeight="1" x14ac:dyDescent="0.25">
      <c r="A247" s="4" t="s">
        <v>400</v>
      </c>
      <c r="B247" s="7" t="s">
        <v>378</v>
      </c>
      <c r="C247" s="8" t="s">
        <v>16</v>
      </c>
      <c r="D247" s="85">
        <v>29</v>
      </c>
      <c r="E247" s="20"/>
      <c r="F247" s="5">
        <f t="shared" si="6"/>
        <v>0</v>
      </c>
    </row>
    <row r="248" spans="1:6" ht="16.5" customHeight="1" x14ac:dyDescent="0.25">
      <c r="A248" s="4" t="s">
        <v>401</v>
      </c>
      <c r="B248" s="7" t="s">
        <v>379</v>
      </c>
      <c r="C248" s="8" t="s">
        <v>16</v>
      </c>
      <c r="D248" s="85">
        <v>32.6</v>
      </c>
      <c r="E248" s="20"/>
      <c r="F248" s="5">
        <f t="shared" si="6"/>
        <v>0</v>
      </c>
    </row>
    <row r="249" spans="1:6" ht="16.5" customHeight="1" x14ac:dyDescent="0.25">
      <c r="A249" s="4" t="s">
        <v>402</v>
      </c>
      <c r="B249" s="7" t="s">
        <v>380</v>
      </c>
      <c r="C249" s="8" t="s">
        <v>16</v>
      </c>
      <c r="D249" s="85">
        <v>12.8</v>
      </c>
      <c r="E249" s="20"/>
      <c r="F249" s="5">
        <f t="shared" si="6"/>
        <v>0</v>
      </c>
    </row>
    <row r="250" spans="1:6" ht="16.5" customHeight="1" x14ac:dyDescent="0.25">
      <c r="A250" s="4" t="s">
        <v>403</v>
      </c>
      <c r="B250" s="9" t="s">
        <v>381</v>
      </c>
      <c r="C250" s="8" t="s">
        <v>16</v>
      </c>
      <c r="D250" s="85">
        <v>111.6</v>
      </c>
      <c r="E250" s="20"/>
      <c r="F250" s="5">
        <f t="shared" si="6"/>
        <v>0</v>
      </c>
    </row>
    <row r="251" spans="1:6" ht="16.5" customHeight="1" x14ac:dyDescent="0.25">
      <c r="A251" s="4" t="s">
        <v>404</v>
      </c>
      <c r="B251" s="7" t="s">
        <v>462</v>
      </c>
      <c r="C251" s="8" t="s">
        <v>138</v>
      </c>
      <c r="D251" s="85">
        <v>12</v>
      </c>
      <c r="E251" s="20"/>
      <c r="F251" s="5">
        <f t="shared" si="6"/>
        <v>0</v>
      </c>
    </row>
    <row r="252" spans="1:6" ht="16.5" customHeight="1" x14ac:dyDescent="0.25">
      <c r="A252" s="4" t="s">
        <v>405</v>
      </c>
      <c r="B252" s="7" t="s">
        <v>382</v>
      </c>
      <c r="C252" s="8" t="s">
        <v>138</v>
      </c>
      <c r="D252" s="85">
        <v>4</v>
      </c>
      <c r="E252" s="20"/>
      <c r="F252" s="5">
        <f t="shared" si="6"/>
        <v>0</v>
      </c>
    </row>
    <row r="253" spans="1:6" ht="16.5" customHeight="1" x14ac:dyDescent="0.25">
      <c r="A253" s="4" t="s">
        <v>406</v>
      </c>
      <c r="B253" s="103" t="s">
        <v>461</v>
      </c>
      <c r="C253" s="8" t="s">
        <v>35</v>
      </c>
      <c r="D253" s="85">
        <v>1</v>
      </c>
      <c r="E253" s="20"/>
      <c r="F253" s="5">
        <f t="shared" si="6"/>
        <v>0</v>
      </c>
    </row>
    <row r="254" spans="1:6" ht="31.5" x14ac:dyDescent="0.25">
      <c r="A254" s="4"/>
      <c r="B254" s="24" t="s">
        <v>465</v>
      </c>
      <c r="C254" s="8"/>
      <c r="D254" s="85"/>
      <c r="E254" s="35"/>
      <c r="F254" s="5">
        <f t="shared" si="6"/>
        <v>0</v>
      </c>
    </row>
    <row r="255" spans="1:6" ht="94.5" x14ac:dyDescent="0.25">
      <c r="A255" s="4" t="s">
        <v>3</v>
      </c>
      <c r="B255" s="25" t="s">
        <v>472</v>
      </c>
      <c r="C255" s="8" t="s">
        <v>35</v>
      </c>
      <c r="D255" s="85">
        <v>1</v>
      </c>
      <c r="E255" s="20"/>
      <c r="F255" s="5">
        <f t="shared" si="6"/>
        <v>0</v>
      </c>
    </row>
    <row r="256" spans="1:6" ht="33.6" customHeight="1" x14ac:dyDescent="0.25">
      <c r="A256" s="4" t="s">
        <v>5</v>
      </c>
      <c r="B256" s="25" t="s">
        <v>532</v>
      </c>
      <c r="C256" s="8" t="s">
        <v>35</v>
      </c>
      <c r="D256" s="85">
        <v>1</v>
      </c>
      <c r="E256" s="20"/>
      <c r="F256" s="5">
        <f t="shared" si="6"/>
        <v>0</v>
      </c>
    </row>
    <row r="257" spans="1:6" ht="19.899999999999999" customHeight="1" x14ac:dyDescent="0.25">
      <c r="A257" s="4" t="s">
        <v>7</v>
      </c>
      <c r="B257" s="25" t="s">
        <v>533</v>
      </c>
      <c r="C257" s="8" t="s">
        <v>35</v>
      </c>
      <c r="D257" s="85">
        <v>2</v>
      </c>
      <c r="E257" s="20"/>
      <c r="F257" s="5">
        <f t="shared" si="6"/>
        <v>0</v>
      </c>
    </row>
    <row r="258" spans="1:6" ht="16.5" customHeight="1" x14ac:dyDescent="0.25">
      <c r="A258" s="4" t="s">
        <v>8</v>
      </c>
      <c r="B258" s="7" t="s">
        <v>370</v>
      </c>
      <c r="C258" s="8" t="s">
        <v>136</v>
      </c>
      <c r="D258" s="85">
        <v>65</v>
      </c>
      <c r="E258" s="20"/>
      <c r="F258" s="5">
        <f t="shared" si="6"/>
        <v>0</v>
      </c>
    </row>
    <row r="259" spans="1:6" ht="16.5" customHeight="1" x14ac:dyDescent="0.25">
      <c r="A259" s="4" t="s">
        <v>10</v>
      </c>
      <c r="B259" s="7" t="s">
        <v>387</v>
      </c>
      <c r="C259" s="8" t="s">
        <v>35</v>
      </c>
      <c r="D259" s="85">
        <v>2</v>
      </c>
      <c r="E259" s="20"/>
      <c r="F259" s="5">
        <f t="shared" si="6"/>
        <v>0</v>
      </c>
    </row>
    <row r="260" spans="1:6" ht="16.5" customHeight="1" x14ac:dyDescent="0.25">
      <c r="A260" s="4" t="s">
        <v>12</v>
      </c>
      <c r="B260" s="7" t="s">
        <v>372</v>
      </c>
      <c r="C260" s="8" t="s">
        <v>35</v>
      </c>
      <c r="D260" s="85">
        <v>2</v>
      </c>
      <c r="E260" s="20"/>
      <c r="F260" s="5">
        <f t="shared" si="6"/>
        <v>0</v>
      </c>
    </row>
    <row r="261" spans="1:6" ht="16.5" customHeight="1" x14ac:dyDescent="0.25">
      <c r="A261" s="4" t="s">
        <v>396</v>
      </c>
      <c r="B261" s="7" t="s">
        <v>373</v>
      </c>
      <c r="C261" s="8" t="s">
        <v>35</v>
      </c>
      <c r="D261" s="85">
        <v>4</v>
      </c>
      <c r="E261" s="20"/>
      <c r="F261" s="5">
        <f t="shared" si="6"/>
        <v>0</v>
      </c>
    </row>
    <row r="262" spans="1:6" ht="16.5" customHeight="1" x14ac:dyDescent="0.25">
      <c r="A262" s="4" t="s">
        <v>397</v>
      </c>
      <c r="B262" s="7" t="s">
        <v>388</v>
      </c>
      <c r="C262" s="8" t="s">
        <v>35</v>
      </c>
      <c r="D262" s="85">
        <v>1</v>
      </c>
      <c r="E262" s="20"/>
      <c r="F262" s="5">
        <f t="shared" si="6"/>
        <v>0</v>
      </c>
    </row>
    <row r="263" spans="1:6" ht="16.5" customHeight="1" x14ac:dyDescent="0.25">
      <c r="A263" s="4" t="s">
        <v>398</v>
      </c>
      <c r="B263" s="7" t="s">
        <v>389</v>
      </c>
      <c r="C263" s="8" t="s">
        <v>35</v>
      </c>
      <c r="D263" s="85">
        <v>1</v>
      </c>
      <c r="E263" s="20"/>
      <c r="F263" s="5">
        <f t="shared" si="6"/>
        <v>0</v>
      </c>
    </row>
    <row r="264" spans="1:6" ht="16.5" customHeight="1" x14ac:dyDescent="0.25">
      <c r="A264" s="4" t="s">
        <v>399</v>
      </c>
      <c r="B264" s="7" t="s">
        <v>376</v>
      </c>
      <c r="C264" s="8" t="s">
        <v>35</v>
      </c>
      <c r="D264" s="85">
        <v>7</v>
      </c>
      <c r="E264" s="20"/>
      <c r="F264" s="5">
        <f t="shared" si="6"/>
        <v>0</v>
      </c>
    </row>
    <row r="265" spans="1:6" ht="16.5" customHeight="1" x14ac:dyDescent="0.25">
      <c r="A265" s="4" t="s">
        <v>400</v>
      </c>
      <c r="B265" s="7" t="s">
        <v>390</v>
      </c>
      <c r="C265" s="8" t="s">
        <v>35</v>
      </c>
      <c r="D265" s="85">
        <v>1</v>
      </c>
      <c r="E265" s="20"/>
      <c r="F265" s="5">
        <f t="shared" si="6"/>
        <v>0</v>
      </c>
    </row>
    <row r="266" spans="1:6" ht="16.5" customHeight="1" x14ac:dyDescent="0.25">
      <c r="A266" s="4" t="s">
        <v>401</v>
      </c>
      <c r="B266" s="7" t="s">
        <v>391</v>
      </c>
      <c r="C266" s="8" t="s">
        <v>35</v>
      </c>
      <c r="D266" s="85">
        <v>2</v>
      </c>
      <c r="E266" s="20"/>
      <c r="F266" s="5">
        <f t="shared" si="6"/>
        <v>0</v>
      </c>
    </row>
    <row r="267" spans="1:6" ht="16.5" customHeight="1" x14ac:dyDescent="0.25">
      <c r="A267" s="4" t="s">
        <v>402</v>
      </c>
      <c r="B267" s="7" t="s">
        <v>392</v>
      </c>
      <c r="C267" s="8" t="s">
        <v>136</v>
      </c>
      <c r="D267" s="85">
        <v>5</v>
      </c>
      <c r="E267" s="20"/>
      <c r="F267" s="5">
        <f t="shared" si="6"/>
        <v>0</v>
      </c>
    </row>
    <row r="268" spans="1:6" ht="16.5" customHeight="1" x14ac:dyDescent="0.25">
      <c r="A268" s="4" t="s">
        <v>403</v>
      </c>
      <c r="B268" s="7" t="s">
        <v>393</v>
      </c>
      <c r="C268" s="8" t="s">
        <v>136</v>
      </c>
      <c r="D268" s="85">
        <v>15</v>
      </c>
      <c r="E268" s="20"/>
      <c r="F268" s="5">
        <f t="shared" si="6"/>
        <v>0</v>
      </c>
    </row>
    <row r="269" spans="1:6" ht="33" customHeight="1" x14ac:dyDescent="0.25">
      <c r="A269" s="4" t="s">
        <v>404</v>
      </c>
      <c r="B269" s="7" t="s">
        <v>466</v>
      </c>
      <c r="C269" s="8" t="s">
        <v>16</v>
      </c>
      <c r="D269" s="85">
        <v>3.8</v>
      </c>
      <c r="E269" s="20"/>
      <c r="F269" s="5">
        <f t="shared" si="6"/>
        <v>0</v>
      </c>
    </row>
    <row r="270" spans="1:6" ht="31.15" customHeight="1" x14ac:dyDescent="0.25">
      <c r="A270" s="4" t="s">
        <v>405</v>
      </c>
      <c r="B270" s="7" t="s">
        <v>467</v>
      </c>
      <c r="C270" s="8" t="s">
        <v>16</v>
      </c>
      <c r="D270" s="85">
        <v>1.2</v>
      </c>
      <c r="E270" s="20"/>
      <c r="F270" s="5">
        <f t="shared" si="6"/>
        <v>0</v>
      </c>
    </row>
    <row r="271" spans="1:6" ht="16.5" customHeight="1" x14ac:dyDescent="0.25">
      <c r="A271" s="4" t="s">
        <v>406</v>
      </c>
      <c r="B271" s="7" t="s">
        <v>378</v>
      </c>
      <c r="C271" s="8" t="s">
        <v>16</v>
      </c>
      <c r="D271" s="85">
        <v>23</v>
      </c>
      <c r="E271" s="20"/>
      <c r="F271" s="5">
        <f t="shared" si="6"/>
        <v>0</v>
      </c>
    </row>
    <row r="272" spans="1:6" ht="16.5" customHeight="1" x14ac:dyDescent="0.25">
      <c r="A272" s="4" t="s">
        <v>407</v>
      </c>
      <c r="B272" s="7" t="s">
        <v>379</v>
      </c>
      <c r="C272" s="8" t="s">
        <v>16</v>
      </c>
      <c r="D272" s="85">
        <v>38.5</v>
      </c>
      <c r="E272" s="20"/>
      <c r="F272" s="5">
        <f t="shared" si="6"/>
        <v>0</v>
      </c>
    </row>
    <row r="273" spans="1:6" ht="16.5" customHeight="1" x14ac:dyDescent="0.25">
      <c r="A273" s="4" t="s">
        <v>408</v>
      </c>
      <c r="B273" s="7" t="s">
        <v>394</v>
      </c>
      <c r="C273" s="8" t="s">
        <v>16</v>
      </c>
      <c r="D273" s="85">
        <v>23.9</v>
      </c>
      <c r="E273" s="20"/>
      <c r="F273" s="5">
        <f t="shared" si="6"/>
        <v>0</v>
      </c>
    </row>
    <row r="274" spans="1:6" ht="16.5" customHeight="1" x14ac:dyDescent="0.25">
      <c r="A274" s="4" t="s">
        <v>409</v>
      </c>
      <c r="B274" s="7" t="s">
        <v>395</v>
      </c>
      <c r="C274" s="8" t="s">
        <v>16</v>
      </c>
      <c r="D274" s="85">
        <v>4.2</v>
      </c>
      <c r="E274" s="20"/>
      <c r="F274" s="5">
        <f t="shared" si="6"/>
        <v>0</v>
      </c>
    </row>
    <row r="275" spans="1:6" ht="16.5" customHeight="1" x14ac:dyDescent="0.25">
      <c r="A275" s="4" t="s">
        <v>410</v>
      </c>
      <c r="B275" s="9" t="s">
        <v>381</v>
      </c>
      <c r="C275" s="8" t="s">
        <v>16</v>
      </c>
      <c r="D275" s="85">
        <v>127.7</v>
      </c>
      <c r="E275" s="20"/>
      <c r="F275" s="5">
        <f t="shared" si="6"/>
        <v>0</v>
      </c>
    </row>
    <row r="276" spans="1:6" ht="16.5" customHeight="1" x14ac:dyDescent="0.25">
      <c r="A276" s="4" t="s">
        <v>411</v>
      </c>
      <c r="B276" s="7" t="s">
        <v>462</v>
      </c>
      <c r="C276" s="8" t="s">
        <v>138</v>
      </c>
      <c r="D276" s="85">
        <v>14</v>
      </c>
      <c r="E276" s="20"/>
      <c r="F276" s="5">
        <f t="shared" si="6"/>
        <v>0</v>
      </c>
    </row>
    <row r="277" spans="1:6" ht="16.5" customHeight="1" x14ac:dyDescent="0.25">
      <c r="A277" s="4" t="s">
        <v>412</v>
      </c>
      <c r="B277" s="7" t="s">
        <v>382</v>
      </c>
      <c r="C277" s="8" t="s">
        <v>138</v>
      </c>
      <c r="D277" s="85">
        <v>3</v>
      </c>
      <c r="E277" s="20"/>
      <c r="F277" s="5">
        <f t="shared" si="6"/>
        <v>0</v>
      </c>
    </row>
    <row r="278" spans="1:6" ht="16.5" customHeight="1" x14ac:dyDescent="0.25">
      <c r="A278" s="4" t="s">
        <v>413</v>
      </c>
      <c r="B278" s="25" t="s">
        <v>468</v>
      </c>
      <c r="C278" s="8" t="s">
        <v>35</v>
      </c>
      <c r="D278" s="85">
        <v>1</v>
      </c>
      <c r="E278" s="20"/>
      <c r="F278" s="5">
        <f t="shared" si="6"/>
        <v>0</v>
      </c>
    </row>
    <row r="279" spans="1:6" x14ac:dyDescent="0.25">
      <c r="A279" s="4"/>
      <c r="B279" s="23" t="s">
        <v>140</v>
      </c>
      <c r="C279" s="8"/>
      <c r="D279" s="85"/>
      <c r="E279" s="35"/>
      <c r="F279" s="5">
        <f t="shared" si="6"/>
        <v>0</v>
      </c>
    </row>
    <row r="280" spans="1:6" ht="31.9" customHeight="1" x14ac:dyDescent="0.25">
      <c r="A280" s="4" t="s">
        <v>3</v>
      </c>
      <c r="B280" s="7" t="s">
        <v>469</v>
      </c>
      <c r="C280" s="8" t="s">
        <v>35</v>
      </c>
      <c r="D280" s="85">
        <v>1</v>
      </c>
      <c r="E280" s="20"/>
      <c r="F280" s="5">
        <f t="shared" si="6"/>
        <v>0</v>
      </c>
    </row>
    <row r="281" spans="1:6" ht="16.5" customHeight="1" x14ac:dyDescent="0.25">
      <c r="A281" s="4" t="s">
        <v>5</v>
      </c>
      <c r="B281" s="7" t="s">
        <v>428</v>
      </c>
      <c r="C281" s="8" t="s">
        <v>136</v>
      </c>
      <c r="D281" s="85">
        <v>15</v>
      </c>
      <c r="E281" s="20"/>
      <c r="F281" s="5">
        <f t="shared" si="6"/>
        <v>0</v>
      </c>
    </row>
    <row r="282" spans="1:6" ht="16.5" customHeight="1" x14ac:dyDescent="0.25">
      <c r="A282" s="4" t="s">
        <v>7</v>
      </c>
      <c r="B282" s="7" t="s">
        <v>366</v>
      </c>
      <c r="C282" s="8" t="s">
        <v>77</v>
      </c>
      <c r="D282" s="85">
        <v>60</v>
      </c>
      <c r="E282" s="20"/>
      <c r="F282" s="5">
        <f t="shared" si="6"/>
        <v>0</v>
      </c>
    </row>
    <row r="283" spans="1:6" ht="16.5" customHeight="1" x14ac:dyDescent="0.25">
      <c r="A283" s="4"/>
      <c r="B283" s="98" t="s">
        <v>9</v>
      </c>
      <c r="C283" s="6" t="s">
        <v>4</v>
      </c>
      <c r="D283" s="84"/>
      <c r="E283" s="32"/>
      <c r="F283" s="5"/>
    </row>
    <row r="284" spans="1:6" ht="189" x14ac:dyDescent="0.25">
      <c r="A284" s="4" t="s">
        <v>3</v>
      </c>
      <c r="B284" s="104" t="s">
        <v>475</v>
      </c>
      <c r="C284" s="6" t="s">
        <v>429</v>
      </c>
      <c r="D284" s="6">
        <v>1</v>
      </c>
      <c r="E284" s="80"/>
      <c r="F284" s="81">
        <f t="shared" si="6"/>
        <v>0</v>
      </c>
    </row>
    <row r="285" spans="1:6" ht="16.5" customHeight="1" x14ac:dyDescent="0.25">
      <c r="A285" s="4"/>
      <c r="B285" s="30" t="s">
        <v>11</v>
      </c>
      <c r="C285" s="6" t="s">
        <v>4</v>
      </c>
      <c r="D285" s="84"/>
      <c r="E285" s="54"/>
      <c r="F285" s="5"/>
    </row>
    <row r="286" spans="1:6" ht="16.5" customHeight="1" x14ac:dyDescent="0.25">
      <c r="A286" s="4"/>
      <c r="B286" s="17" t="s">
        <v>65</v>
      </c>
      <c r="C286" s="55"/>
      <c r="D286" s="91"/>
      <c r="E286" s="56"/>
      <c r="F286" s="5"/>
    </row>
    <row r="287" spans="1:6" ht="16.5" customHeight="1" x14ac:dyDescent="0.25">
      <c r="A287" s="4" t="s">
        <v>3</v>
      </c>
      <c r="B287" s="57" t="s">
        <v>66</v>
      </c>
      <c r="C287" s="3" t="s">
        <v>16</v>
      </c>
      <c r="D287" s="91">
        <v>3.9</v>
      </c>
      <c r="E287" s="54"/>
      <c r="F287" s="5">
        <f t="shared" si="6"/>
        <v>0</v>
      </c>
    </row>
    <row r="288" spans="1:6" ht="16.5" customHeight="1" x14ac:dyDescent="0.25">
      <c r="A288" s="4" t="s">
        <v>5</v>
      </c>
      <c r="B288" s="57" t="s">
        <v>67</v>
      </c>
      <c r="C288" s="3" t="s">
        <v>16</v>
      </c>
      <c r="D288" s="91">
        <v>15.68</v>
      </c>
      <c r="E288" s="54"/>
      <c r="F288" s="5">
        <f t="shared" si="6"/>
        <v>0</v>
      </c>
    </row>
    <row r="289" spans="1:6" ht="16.5" customHeight="1" x14ac:dyDescent="0.25">
      <c r="A289" s="4" t="s">
        <v>7</v>
      </c>
      <c r="B289" s="57" t="s">
        <v>68</v>
      </c>
      <c r="C289" s="3" t="s">
        <v>16</v>
      </c>
      <c r="D289" s="91">
        <v>263.22000000000003</v>
      </c>
      <c r="E289" s="54"/>
      <c r="F289" s="5">
        <f t="shared" si="6"/>
        <v>0</v>
      </c>
    </row>
    <row r="290" spans="1:6" ht="16.5" customHeight="1" x14ac:dyDescent="0.25">
      <c r="A290" s="4" t="s">
        <v>8</v>
      </c>
      <c r="B290" s="57" t="s">
        <v>69</v>
      </c>
      <c r="C290" s="3" t="s">
        <v>16</v>
      </c>
      <c r="D290" s="91">
        <v>32.83</v>
      </c>
      <c r="E290" s="54"/>
      <c r="F290" s="5">
        <f t="shared" si="6"/>
        <v>0</v>
      </c>
    </row>
    <row r="291" spans="1:6" ht="16.5" customHeight="1" x14ac:dyDescent="0.25">
      <c r="A291" s="4"/>
      <c r="B291" s="17" t="s">
        <v>70</v>
      </c>
      <c r="C291" s="55"/>
      <c r="D291" s="91"/>
      <c r="E291" s="56"/>
      <c r="F291" s="5"/>
    </row>
    <row r="292" spans="1:6" ht="16.5" customHeight="1" x14ac:dyDescent="0.25">
      <c r="A292" s="4" t="s">
        <v>3</v>
      </c>
      <c r="B292" s="57" t="s">
        <v>71</v>
      </c>
      <c r="C292" s="3" t="s">
        <v>19</v>
      </c>
      <c r="D292" s="91">
        <v>2.46</v>
      </c>
      <c r="E292" s="54"/>
      <c r="F292" s="5">
        <f t="shared" si="6"/>
        <v>0</v>
      </c>
    </row>
    <row r="293" spans="1:6" ht="16.5" customHeight="1" x14ac:dyDescent="0.25">
      <c r="A293" s="4" t="s">
        <v>5</v>
      </c>
      <c r="B293" s="57" t="s">
        <v>72</v>
      </c>
      <c r="C293" s="3" t="s">
        <v>19</v>
      </c>
      <c r="D293" s="91">
        <v>9.84</v>
      </c>
      <c r="E293" s="54"/>
      <c r="F293" s="5">
        <f t="shared" si="6"/>
        <v>0</v>
      </c>
    </row>
    <row r="294" spans="1:6" ht="16.5" customHeight="1" x14ac:dyDescent="0.25">
      <c r="A294" s="4" t="s">
        <v>7</v>
      </c>
      <c r="B294" s="57" t="s">
        <v>73</v>
      </c>
      <c r="C294" s="3" t="s">
        <v>19</v>
      </c>
      <c r="D294" s="91">
        <v>124.71</v>
      </c>
      <c r="E294" s="54"/>
      <c r="F294" s="5">
        <f t="shared" si="6"/>
        <v>0</v>
      </c>
    </row>
    <row r="295" spans="1:6" ht="16.5" customHeight="1" x14ac:dyDescent="0.25">
      <c r="A295" s="4" t="s">
        <v>8</v>
      </c>
      <c r="B295" s="57" t="s">
        <v>74</v>
      </c>
      <c r="C295" s="3" t="s">
        <v>19</v>
      </c>
      <c r="D295" s="91">
        <v>6.29</v>
      </c>
      <c r="E295" s="54"/>
      <c r="F295" s="5">
        <f t="shared" si="6"/>
        <v>0</v>
      </c>
    </row>
    <row r="296" spans="1:6" ht="16.5" customHeight="1" x14ac:dyDescent="0.25">
      <c r="A296" s="4"/>
      <c r="B296" s="17" t="s">
        <v>75</v>
      </c>
      <c r="C296" s="55"/>
      <c r="D296" s="91"/>
      <c r="E296" s="56"/>
      <c r="F296" s="5"/>
    </row>
    <row r="297" spans="1:6" ht="16.5" customHeight="1" x14ac:dyDescent="0.25">
      <c r="A297" s="4" t="s">
        <v>3</v>
      </c>
      <c r="B297" s="57" t="s">
        <v>76</v>
      </c>
      <c r="C297" s="3" t="s">
        <v>77</v>
      </c>
      <c r="D297" s="91">
        <v>6442</v>
      </c>
      <c r="E297" s="54"/>
      <c r="F297" s="5">
        <f t="shared" si="6"/>
        <v>0</v>
      </c>
    </row>
    <row r="298" spans="1:6" ht="16.5" customHeight="1" x14ac:dyDescent="0.25">
      <c r="A298" s="4"/>
      <c r="B298" s="17" t="s">
        <v>78</v>
      </c>
      <c r="C298" s="55"/>
      <c r="D298" s="91"/>
      <c r="E298" s="56"/>
      <c r="F298" s="5"/>
    </row>
    <row r="299" spans="1:6" ht="16.5" customHeight="1" x14ac:dyDescent="0.25">
      <c r="A299" s="4" t="s">
        <v>3</v>
      </c>
      <c r="B299" s="57" t="s">
        <v>79</v>
      </c>
      <c r="C299" s="3" t="s">
        <v>77</v>
      </c>
      <c r="D299" s="91">
        <v>1448.7</v>
      </c>
      <c r="E299" s="58"/>
      <c r="F299" s="5">
        <f t="shared" ref="F299:F362" si="7">D299*E299</f>
        <v>0</v>
      </c>
    </row>
    <row r="300" spans="1:6" ht="16.5" customHeight="1" x14ac:dyDescent="0.25">
      <c r="A300" s="4" t="s">
        <v>5</v>
      </c>
      <c r="B300" s="57" t="s">
        <v>80</v>
      </c>
      <c r="C300" s="3" t="s">
        <v>77</v>
      </c>
      <c r="D300" s="91">
        <v>176.86</v>
      </c>
      <c r="E300" s="58"/>
      <c r="F300" s="5">
        <f t="shared" si="7"/>
        <v>0</v>
      </c>
    </row>
    <row r="301" spans="1:6" ht="16.5" customHeight="1" x14ac:dyDescent="0.25">
      <c r="A301" s="4" t="s">
        <v>7</v>
      </c>
      <c r="B301" s="57" t="s">
        <v>81</v>
      </c>
      <c r="C301" s="3" t="s">
        <v>77</v>
      </c>
      <c r="D301" s="91">
        <v>726.82</v>
      </c>
      <c r="E301" s="58"/>
      <c r="F301" s="5">
        <f t="shared" si="7"/>
        <v>0</v>
      </c>
    </row>
    <row r="302" spans="1:6" ht="16.5" customHeight="1" x14ac:dyDescent="0.25">
      <c r="A302" s="4" t="s">
        <v>8</v>
      </c>
      <c r="B302" s="57" t="s">
        <v>82</v>
      </c>
      <c r="C302" s="3" t="s">
        <v>77</v>
      </c>
      <c r="D302" s="91">
        <v>235.24</v>
      </c>
      <c r="E302" s="58"/>
      <c r="F302" s="5">
        <f t="shared" si="7"/>
        <v>0</v>
      </c>
    </row>
    <row r="303" spans="1:6" ht="16.5" customHeight="1" x14ac:dyDescent="0.25">
      <c r="A303" s="4"/>
      <c r="B303" s="59" t="s">
        <v>13</v>
      </c>
      <c r="C303" s="6" t="s">
        <v>4</v>
      </c>
      <c r="D303" s="84"/>
      <c r="E303" s="54"/>
      <c r="F303" s="5"/>
    </row>
    <row r="304" spans="1:6" ht="16.5" customHeight="1" x14ac:dyDescent="0.25">
      <c r="A304" s="4"/>
      <c r="B304" s="60" t="s">
        <v>141</v>
      </c>
      <c r="C304" s="61"/>
      <c r="D304" s="92"/>
      <c r="E304" s="16"/>
      <c r="F304" s="5"/>
    </row>
    <row r="305" spans="1:6" ht="16.5" customHeight="1" x14ac:dyDescent="0.25">
      <c r="A305" s="4" t="s">
        <v>3</v>
      </c>
      <c r="B305" s="62" t="s">
        <v>142</v>
      </c>
      <c r="C305" s="63" t="s">
        <v>35</v>
      </c>
      <c r="D305" s="92">
        <v>1</v>
      </c>
      <c r="E305" s="16"/>
      <c r="F305" s="5">
        <f t="shared" si="7"/>
        <v>0</v>
      </c>
    </row>
    <row r="306" spans="1:6" ht="16.5" customHeight="1" x14ac:dyDescent="0.25">
      <c r="A306" s="4" t="s">
        <v>5</v>
      </c>
      <c r="B306" s="62" t="s">
        <v>143</v>
      </c>
      <c r="C306" s="63" t="s">
        <v>35</v>
      </c>
      <c r="D306" s="92">
        <v>1</v>
      </c>
      <c r="E306" s="16"/>
      <c r="F306" s="5">
        <f t="shared" si="7"/>
        <v>0</v>
      </c>
    </row>
    <row r="307" spans="1:6" ht="16.5" customHeight="1" x14ac:dyDescent="0.25">
      <c r="A307" s="4" t="s">
        <v>7</v>
      </c>
      <c r="B307" s="62" t="s">
        <v>144</v>
      </c>
      <c r="C307" s="63" t="s">
        <v>35</v>
      </c>
      <c r="D307" s="92">
        <v>1</v>
      </c>
      <c r="E307" s="16"/>
      <c r="F307" s="5">
        <f t="shared" si="7"/>
        <v>0</v>
      </c>
    </row>
    <row r="308" spans="1:6" ht="16.5" customHeight="1" x14ac:dyDescent="0.25">
      <c r="A308" s="4" t="s">
        <v>8</v>
      </c>
      <c r="B308" s="62" t="s">
        <v>145</v>
      </c>
      <c r="C308" s="63" t="s">
        <v>35</v>
      </c>
      <c r="D308" s="92">
        <v>1</v>
      </c>
      <c r="E308" s="16"/>
      <c r="F308" s="5">
        <f t="shared" si="7"/>
        <v>0</v>
      </c>
    </row>
    <row r="309" spans="1:6" ht="16.5" customHeight="1" x14ac:dyDescent="0.25">
      <c r="A309" s="4" t="s">
        <v>10</v>
      </c>
      <c r="B309" s="62" t="s">
        <v>146</v>
      </c>
      <c r="C309" s="63" t="s">
        <v>35</v>
      </c>
      <c r="D309" s="92">
        <v>1</v>
      </c>
      <c r="E309" s="16"/>
      <c r="F309" s="5">
        <f t="shared" si="7"/>
        <v>0</v>
      </c>
    </row>
    <row r="310" spans="1:6" ht="16.5" customHeight="1" x14ac:dyDescent="0.25">
      <c r="A310" s="4" t="s">
        <v>12</v>
      </c>
      <c r="B310" s="62" t="s">
        <v>147</v>
      </c>
      <c r="C310" s="63" t="s">
        <v>35</v>
      </c>
      <c r="D310" s="92">
        <v>4</v>
      </c>
      <c r="E310" s="16"/>
      <c r="F310" s="5">
        <f t="shared" si="7"/>
        <v>0</v>
      </c>
    </row>
    <row r="311" spans="1:6" ht="16.5" customHeight="1" x14ac:dyDescent="0.25">
      <c r="A311" s="4" t="s">
        <v>396</v>
      </c>
      <c r="B311" s="62" t="s">
        <v>148</v>
      </c>
      <c r="C311" s="63" t="s">
        <v>35</v>
      </c>
      <c r="D311" s="92">
        <v>3</v>
      </c>
      <c r="E311" s="16"/>
      <c r="F311" s="5">
        <f t="shared" si="7"/>
        <v>0</v>
      </c>
    </row>
    <row r="312" spans="1:6" ht="16.5" customHeight="1" x14ac:dyDescent="0.25">
      <c r="A312" s="4" t="s">
        <v>397</v>
      </c>
      <c r="B312" s="62" t="s">
        <v>149</v>
      </c>
      <c r="C312" s="63" t="s">
        <v>35</v>
      </c>
      <c r="D312" s="92">
        <v>1</v>
      </c>
      <c r="E312" s="16"/>
      <c r="F312" s="5">
        <f t="shared" si="7"/>
        <v>0</v>
      </c>
    </row>
    <row r="313" spans="1:6" ht="16.5" customHeight="1" x14ac:dyDescent="0.25">
      <c r="A313" s="4" t="s">
        <v>398</v>
      </c>
      <c r="B313" s="62" t="s">
        <v>150</v>
      </c>
      <c r="C313" s="63" t="s">
        <v>35</v>
      </c>
      <c r="D313" s="92">
        <v>7</v>
      </c>
      <c r="E313" s="16"/>
      <c r="F313" s="5">
        <f t="shared" si="7"/>
        <v>0</v>
      </c>
    </row>
    <row r="314" spans="1:6" ht="39" customHeight="1" x14ac:dyDescent="0.25">
      <c r="A314" s="4" t="s">
        <v>399</v>
      </c>
      <c r="B314" s="62" t="s">
        <v>151</v>
      </c>
      <c r="C314" s="63" t="s">
        <v>35</v>
      </c>
      <c r="D314" s="92">
        <v>11</v>
      </c>
      <c r="E314" s="16"/>
      <c r="F314" s="5">
        <f t="shared" si="7"/>
        <v>0</v>
      </c>
    </row>
    <row r="315" spans="1:6" ht="33.75" customHeight="1" x14ac:dyDescent="0.25">
      <c r="A315" s="4" t="s">
        <v>400</v>
      </c>
      <c r="B315" s="62" t="s">
        <v>152</v>
      </c>
      <c r="C315" s="63" t="s">
        <v>35</v>
      </c>
      <c r="D315" s="92">
        <v>2</v>
      </c>
      <c r="E315" s="16"/>
      <c r="F315" s="5">
        <f t="shared" si="7"/>
        <v>0</v>
      </c>
    </row>
    <row r="316" spans="1:6" ht="33.75" customHeight="1" x14ac:dyDescent="0.25">
      <c r="A316" s="4" t="s">
        <v>401</v>
      </c>
      <c r="B316" s="62" t="s">
        <v>153</v>
      </c>
      <c r="C316" s="63" t="s">
        <v>35</v>
      </c>
      <c r="D316" s="92">
        <v>1</v>
      </c>
      <c r="E316" s="16"/>
      <c r="F316" s="5">
        <f t="shared" si="7"/>
        <v>0</v>
      </c>
    </row>
    <row r="317" spans="1:6" ht="16.5" customHeight="1" x14ac:dyDescent="0.25">
      <c r="A317" s="4" t="s">
        <v>402</v>
      </c>
      <c r="B317" s="62" t="s">
        <v>154</v>
      </c>
      <c r="C317" s="63" t="s">
        <v>35</v>
      </c>
      <c r="D317" s="92">
        <v>15</v>
      </c>
      <c r="E317" s="16"/>
      <c r="F317" s="5">
        <f t="shared" si="7"/>
        <v>0</v>
      </c>
    </row>
    <row r="318" spans="1:6" ht="16.5" customHeight="1" x14ac:dyDescent="0.25">
      <c r="A318" s="4" t="s">
        <v>403</v>
      </c>
      <c r="B318" s="62" t="s">
        <v>155</v>
      </c>
      <c r="C318" s="63" t="s">
        <v>35</v>
      </c>
      <c r="D318" s="92">
        <v>3</v>
      </c>
      <c r="E318" s="16"/>
      <c r="F318" s="5">
        <f t="shared" si="7"/>
        <v>0</v>
      </c>
    </row>
    <row r="319" spans="1:6" ht="16.5" customHeight="1" x14ac:dyDescent="0.25">
      <c r="A319" s="4" t="s">
        <v>404</v>
      </c>
      <c r="B319" s="62" t="s">
        <v>156</v>
      </c>
      <c r="C319" s="63" t="s">
        <v>35</v>
      </c>
      <c r="D319" s="92">
        <v>5</v>
      </c>
      <c r="E319" s="16"/>
      <c r="F319" s="5">
        <f t="shared" si="7"/>
        <v>0</v>
      </c>
    </row>
    <row r="320" spans="1:6" ht="16.5" customHeight="1" x14ac:dyDescent="0.25">
      <c r="A320" s="4" t="s">
        <v>405</v>
      </c>
      <c r="B320" s="62" t="s">
        <v>157</v>
      </c>
      <c r="C320" s="63" t="s">
        <v>35</v>
      </c>
      <c r="D320" s="92">
        <v>34</v>
      </c>
      <c r="E320" s="16"/>
      <c r="F320" s="5">
        <f t="shared" si="7"/>
        <v>0</v>
      </c>
    </row>
    <row r="321" spans="1:6" ht="16.5" customHeight="1" x14ac:dyDescent="0.25">
      <c r="A321" s="4" t="s">
        <v>406</v>
      </c>
      <c r="B321" s="62" t="s">
        <v>158</v>
      </c>
      <c r="C321" s="63" t="s">
        <v>35</v>
      </c>
      <c r="D321" s="92">
        <v>2</v>
      </c>
      <c r="E321" s="16"/>
      <c r="F321" s="5">
        <f t="shared" si="7"/>
        <v>0</v>
      </c>
    </row>
    <row r="322" spans="1:6" ht="16.5" customHeight="1" x14ac:dyDescent="0.25">
      <c r="A322" s="4" t="s">
        <v>407</v>
      </c>
      <c r="B322" s="62" t="s">
        <v>159</v>
      </c>
      <c r="C322" s="63" t="s">
        <v>35</v>
      </c>
      <c r="D322" s="92">
        <v>2</v>
      </c>
      <c r="E322" s="16"/>
      <c r="F322" s="5">
        <f t="shared" si="7"/>
        <v>0</v>
      </c>
    </row>
    <row r="323" spans="1:6" ht="57" customHeight="1" x14ac:dyDescent="0.25">
      <c r="A323" s="4" t="s">
        <v>408</v>
      </c>
      <c r="B323" s="62" t="s">
        <v>160</v>
      </c>
      <c r="C323" s="63" t="s">
        <v>137</v>
      </c>
      <c r="D323" s="92">
        <v>1</v>
      </c>
      <c r="E323" s="16"/>
      <c r="F323" s="5">
        <f t="shared" si="7"/>
        <v>0</v>
      </c>
    </row>
    <row r="324" spans="1:6" ht="16.5" customHeight="1" x14ac:dyDescent="0.25">
      <c r="A324" s="4" t="s">
        <v>409</v>
      </c>
      <c r="B324" s="62" t="s">
        <v>161</v>
      </c>
      <c r="C324" s="63" t="s">
        <v>137</v>
      </c>
      <c r="D324" s="92">
        <v>19</v>
      </c>
      <c r="E324" s="16"/>
      <c r="F324" s="5">
        <f t="shared" si="7"/>
        <v>0</v>
      </c>
    </row>
    <row r="325" spans="1:6" ht="16.5" customHeight="1" x14ac:dyDescent="0.25">
      <c r="A325" s="4" t="s">
        <v>410</v>
      </c>
      <c r="B325" s="62" t="s">
        <v>162</v>
      </c>
      <c r="C325" s="63" t="s">
        <v>137</v>
      </c>
      <c r="D325" s="92">
        <v>7</v>
      </c>
      <c r="E325" s="16"/>
      <c r="F325" s="5">
        <f t="shared" si="7"/>
        <v>0</v>
      </c>
    </row>
    <row r="326" spans="1:6" ht="16.5" customHeight="1" x14ac:dyDescent="0.25">
      <c r="A326" s="4" t="s">
        <v>411</v>
      </c>
      <c r="B326" s="62" t="s">
        <v>163</v>
      </c>
      <c r="C326" s="63" t="s">
        <v>137</v>
      </c>
      <c r="D326" s="92">
        <v>2</v>
      </c>
      <c r="E326" s="16"/>
      <c r="F326" s="5">
        <f t="shared" si="7"/>
        <v>0</v>
      </c>
    </row>
    <row r="327" spans="1:6" ht="39.75" customHeight="1" x14ac:dyDescent="0.25">
      <c r="A327" s="4" t="s">
        <v>412</v>
      </c>
      <c r="B327" s="62" t="s">
        <v>164</v>
      </c>
      <c r="C327" s="63" t="s">
        <v>137</v>
      </c>
      <c r="D327" s="92">
        <v>16</v>
      </c>
      <c r="E327" s="16"/>
      <c r="F327" s="5">
        <f t="shared" si="7"/>
        <v>0</v>
      </c>
    </row>
    <row r="328" spans="1:6" ht="43.5" customHeight="1" x14ac:dyDescent="0.25">
      <c r="A328" s="4" t="s">
        <v>413</v>
      </c>
      <c r="B328" s="62" t="s">
        <v>165</v>
      </c>
      <c r="C328" s="63" t="s">
        <v>137</v>
      </c>
      <c r="D328" s="92">
        <v>12</v>
      </c>
      <c r="E328" s="16"/>
      <c r="F328" s="5">
        <f t="shared" si="7"/>
        <v>0</v>
      </c>
    </row>
    <row r="329" spans="1:6" ht="31.5" x14ac:dyDescent="0.25">
      <c r="A329" s="4" t="s">
        <v>414</v>
      </c>
      <c r="B329" s="62" t="s">
        <v>166</v>
      </c>
      <c r="C329" s="63" t="s">
        <v>137</v>
      </c>
      <c r="D329" s="92">
        <v>5</v>
      </c>
      <c r="E329" s="16"/>
      <c r="F329" s="5">
        <f t="shared" si="7"/>
        <v>0</v>
      </c>
    </row>
    <row r="330" spans="1:6" ht="31.5" x14ac:dyDescent="0.25">
      <c r="A330" s="4" t="s">
        <v>415</v>
      </c>
      <c r="B330" s="62" t="s">
        <v>167</v>
      </c>
      <c r="C330" s="63" t="s">
        <v>137</v>
      </c>
      <c r="D330" s="92">
        <v>4</v>
      </c>
      <c r="E330" s="16"/>
      <c r="F330" s="5">
        <f t="shared" si="7"/>
        <v>0</v>
      </c>
    </row>
    <row r="331" spans="1:6" x14ac:dyDescent="0.25">
      <c r="A331" s="4" t="s">
        <v>416</v>
      </c>
      <c r="B331" s="62" t="s">
        <v>168</v>
      </c>
      <c r="C331" s="63" t="s">
        <v>35</v>
      </c>
      <c r="D331" s="92">
        <v>83</v>
      </c>
      <c r="E331" s="16"/>
      <c r="F331" s="5">
        <f t="shared" si="7"/>
        <v>0</v>
      </c>
    </row>
    <row r="332" spans="1:6" x14ac:dyDescent="0.25">
      <c r="A332" s="4" t="s">
        <v>417</v>
      </c>
      <c r="B332" s="62" t="s">
        <v>169</v>
      </c>
      <c r="C332" s="63" t="s">
        <v>35</v>
      </c>
      <c r="D332" s="92">
        <v>66</v>
      </c>
      <c r="E332" s="16"/>
      <c r="F332" s="5">
        <f t="shared" si="7"/>
        <v>0</v>
      </c>
    </row>
    <row r="333" spans="1:6" x14ac:dyDescent="0.25">
      <c r="A333" s="4" t="s">
        <v>418</v>
      </c>
      <c r="B333" s="62" t="s">
        <v>170</v>
      </c>
      <c r="C333" s="63" t="s">
        <v>35</v>
      </c>
      <c r="D333" s="92">
        <v>2</v>
      </c>
      <c r="E333" s="16"/>
      <c r="F333" s="5">
        <f t="shared" si="7"/>
        <v>0</v>
      </c>
    </row>
    <row r="334" spans="1:6" x14ac:dyDescent="0.25">
      <c r="A334" s="4" t="s">
        <v>419</v>
      </c>
      <c r="B334" s="62" t="s">
        <v>171</v>
      </c>
      <c r="C334" s="63" t="s">
        <v>35</v>
      </c>
      <c r="D334" s="92">
        <v>4</v>
      </c>
      <c r="E334" s="16"/>
      <c r="F334" s="5">
        <f t="shared" si="7"/>
        <v>0</v>
      </c>
    </row>
    <row r="335" spans="1:6" x14ac:dyDescent="0.25">
      <c r="A335" s="4" t="s">
        <v>420</v>
      </c>
      <c r="B335" s="62" t="s">
        <v>172</v>
      </c>
      <c r="C335" s="63" t="s">
        <v>35</v>
      </c>
      <c r="D335" s="92">
        <v>1</v>
      </c>
      <c r="E335" s="16"/>
      <c r="F335" s="5">
        <f t="shared" si="7"/>
        <v>0</v>
      </c>
    </row>
    <row r="336" spans="1:6" x14ac:dyDescent="0.25">
      <c r="A336" s="4" t="s">
        <v>421</v>
      </c>
      <c r="B336" s="62" t="s">
        <v>173</v>
      </c>
      <c r="C336" s="63" t="s">
        <v>136</v>
      </c>
      <c r="D336" s="92">
        <v>1000</v>
      </c>
      <c r="E336" s="16"/>
      <c r="F336" s="5">
        <f t="shared" si="7"/>
        <v>0</v>
      </c>
    </row>
    <row r="337" spans="1:6" x14ac:dyDescent="0.25">
      <c r="A337" s="4" t="s">
        <v>422</v>
      </c>
      <c r="B337" s="62" t="s">
        <v>174</v>
      </c>
      <c r="C337" s="63" t="s">
        <v>136</v>
      </c>
      <c r="D337" s="92">
        <v>480</v>
      </c>
      <c r="E337" s="16"/>
      <c r="F337" s="5">
        <f t="shared" si="7"/>
        <v>0</v>
      </c>
    </row>
    <row r="338" spans="1:6" x14ac:dyDescent="0.25">
      <c r="A338" s="4" t="s">
        <v>423</v>
      </c>
      <c r="B338" s="62" t="s">
        <v>175</v>
      </c>
      <c r="C338" s="63" t="s">
        <v>136</v>
      </c>
      <c r="D338" s="92">
        <v>100</v>
      </c>
      <c r="E338" s="16"/>
      <c r="F338" s="5">
        <f t="shared" si="7"/>
        <v>0</v>
      </c>
    </row>
    <row r="339" spans="1:6" x14ac:dyDescent="0.25">
      <c r="A339" s="4" t="s">
        <v>424</v>
      </c>
      <c r="B339" s="62" t="s">
        <v>176</v>
      </c>
      <c r="C339" s="63" t="s">
        <v>136</v>
      </c>
      <c r="D339" s="92">
        <v>100</v>
      </c>
      <c r="E339" s="16"/>
      <c r="F339" s="5">
        <f t="shared" si="7"/>
        <v>0</v>
      </c>
    </row>
    <row r="340" spans="1:6" x14ac:dyDescent="0.25">
      <c r="A340" s="4" t="s">
        <v>425</v>
      </c>
      <c r="B340" s="62" t="s">
        <v>177</v>
      </c>
      <c r="C340" s="63" t="s">
        <v>136</v>
      </c>
      <c r="D340" s="92">
        <v>100</v>
      </c>
      <c r="E340" s="16"/>
      <c r="F340" s="5">
        <f t="shared" si="7"/>
        <v>0</v>
      </c>
    </row>
    <row r="341" spans="1:6" x14ac:dyDescent="0.25">
      <c r="A341" s="4" t="s">
        <v>426</v>
      </c>
      <c r="B341" s="62" t="s">
        <v>178</v>
      </c>
      <c r="C341" s="63" t="s">
        <v>136</v>
      </c>
      <c r="D341" s="92">
        <v>100</v>
      </c>
      <c r="E341" s="16"/>
      <c r="F341" s="5">
        <f t="shared" si="7"/>
        <v>0</v>
      </c>
    </row>
    <row r="342" spans="1:6" x14ac:dyDescent="0.25">
      <c r="A342" s="4" t="s">
        <v>427</v>
      </c>
      <c r="B342" s="62" t="s">
        <v>179</v>
      </c>
      <c r="C342" s="63" t="s">
        <v>136</v>
      </c>
      <c r="D342" s="92">
        <v>1000</v>
      </c>
      <c r="E342" s="16"/>
      <c r="F342" s="5">
        <f t="shared" si="7"/>
        <v>0</v>
      </c>
    </row>
    <row r="343" spans="1:6" ht="16.5" customHeight="1" x14ac:dyDescent="0.25">
      <c r="A343" s="4"/>
      <c r="B343" s="64" t="s">
        <v>180</v>
      </c>
      <c r="C343" s="65"/>
      <c r="D343" s="93"/>
      <c r="E343" s="16"/>
      <c r="F343" s="5"/>
    </row>
    <row r="344" spans="1:6" ht="47.25" x14ac:dyDescent="0.25">
      <c r="A344" s="4" t="s">
        <v>3</v>
      </c>
      <c r="B344" s="66" t="s">
        <v>181</v>
      </c>
      <c r="C344" s="67" t="s">
        <v>35</v>
      </c>
      <c r="D344" s="94">
        <v>1</v>
      </c>
      <c r="E344" s="68"/>
      <c r="F344" s="5">
        <f t="shared" si="7"/>
        <v>0</v>
      </c>
    </row>
    <row r="345" spans="1:6" ht="47.25" x14ac:dyDescent="0.25">
      <c r="A345" s="4" t="s">
        <v>5</v>
      </c>
      <c r="B345" s="66" t="s">
        <v>182</v>
      </c>
      <c r="C345" s="67" t="s">
        <v>35</v>
      </c>
      <c r="D345" s="94">
        <v>1</v>
      </c>
      <c r="E345" s="68"/>
      <c r="F345" s="5">
        <f t="shared" si="7"/>
        <v>0</v>
      </c>
    </row>
    <row r="346" spans="1:6" ht="47.25" x14ac:dyDescent="0.25">
      <c r="A346" s="4" t="s">
        <v>7</v>
      </c>
      <c r="B346" s="66" t="s">
        <v>183</v>
      </c>
      <c r="C346" s="67" t="s">
        <v>35</v>
      </c>
      <c r="D346" s="94">
        <v>1</v>
      </c>
      <c r="E346" s="68"/>
      <c r="F346" s="5">
        <f t="shared" si="7"/>
        <v>0</v>
      </c>
    </row>
    <row r="347" spans="1:6" ht="47.25" x14ac:dyDescent="0.25">
      <c r="A347" s="4" t="s">
        <v>8</v>
      </c>
      <c r="B347" s="66" t="s">
        <v>184</v>
      </c>
      <c r="C347" s="67" t="s">
        <v>35</v>
      </c>
      <c r="D347" s="94">
        <v>1</v>
      </c>
      <c r="E347" s="68"/>
      <c r="F347" s="5">
        <f t="shared" si="7"/>
        <v>0</v>
      </c>
    </row>
    <row r="348" spans="1:6" ht="189" x14ac:dyDescent="0.25">
      <c r="A348" s="4" t="s">
        <v>10</v>
      </c>
      <c r="B348" s="66" t="s">
        <v>185</v>
      </c>
      <c r="C348" s="67" t="s">
        <v>35</v>
      </c>
      <c r="D348" s="94">
        <v>1</v>
      </c>
      <c r="E348" s="68"/>
      <c r="F348" s="5">
        <f t="shared" si="7"/>
        <v>0</v>
      </c>
    </row>
    <row r="349" spans="1:6" ht="189" x14ac:dyDescent="0.25">
      <c r="A349" s="4" t="s">
        <v>12</v>
      </c>
      <c r="B349" s="66" t="s">
        <v>186</v>
      </c>
      <c r="C349" s="67" t="s">
        <v>35</v>
      </c>
      <c r="D349" s="94">
        <v>1</v>
      </c>
      <c r="E349" s="68"/>
      <c r="F349" s="5">
        <f t="shared" si="7"/>
        <v>0</v>
      </c>
    </row>
    <row r="350" spans="1:6" ht="16.5" customHeight="1" x14ac:dyDescent="0.25">
      <c r="A350" s="4"/>
      <c r="B350" s="64" t="s">
        <v>187</v>
      </c>
      <c r="C350" s="65"/>
      <c r="D350" s="93"/>
      <c r="E350" s="16"/>
      <c r="F350" s="5">
        <f t="shared" si="7"/>
        <v>0</v>
      </c>
    </row>
    <row r="351" spans="1:6" x14ac:dyDescent="0.25">
      <c r="A351" s="4" t="s">
        <v>3</v>
      </c>
      <c r="B351" s="62" t="s">
        <v>188</v>
      </c>
      <c r="C351" s="63" t="s">
        <v>136</v>
      </c>
      <c r="D351" s="92">
        <v>60</v>
      </c>
      <c r="E351" s="16"/>
      <c r="F351" s="5">
        <f t="shared" si="7"/>
        <v>0</v>
      </c>
    </row>
    <row r="352" spans="1:6" x14ac:dyDescent="0.25">
      <c r="A352" s="4" t="s">
        <v>5</v>
      </c>
      <c r="B352" s="62" t="s">
        <v>189</v>
      </c>
      <c r="C352" s="63" t="s">
        <v>136</v>
      </c>
      <c r="D352" s="92">
        <v>162</v>
      </c>
      <c r="E352" s="16"/>
      <c r="F352" s="5">
        <f t="shared" si="7"/>
        <v>0</v>
      </c>
    </row>
    <row r="353" spans="1:6" x14ac:dyDescent="0.25">
      <c r="A353" s="4" t="s">
        <v>7</v>
      </c>
      <c r="B353" s="62" t="s">
        <v>190</v>
      </c>
      <c r="C353" s="63" t="s">
        <v>136</v>
      </c>
      <c r="D353" s="92">
        <v>180</v>
      </c>
      <c r="E353" s="16"/>
      <c r="F353" s="5">
        <f t="shared" si="7"/>
        <v>0</v>
      </c>
    </row>
    <row r="354" spans="1:6" x14ac:dyDescent="0.25">
      <c r="A354" s="4" t="s">
        <v>8</v>
      </c>
      <c r="B354" s="62" t="s">
        <v>191</v>
      </c>
      <c r="C354" s="63" t="s">
        <v>136</v>
      </c>
      <c r="D354" s="92">
        <v>15</v>
      </c>
      <c r="E354" s="16"/>
      <c r="F354" s="5">
        <f t="shared" si="7"/>
        <v>0</v>
      </c>
    </row>
    <row r="355" spans="1:6" x14ac:dyDescent="0.25">
      <c r="A355" s="4" t="s">
        <v>10</v>
      </c>
      <c r="B355" s="62" t="s">
        <v>192</v>
      </c>
      <c r="C355" s="63" t="s">
        <v>136</v>
      </c>
      <c r="D355" s="95">
        <v>66</v>
      </c>
      <c r="E355" s="16"/>
      <c r="F355" s="5">
        <f t="shared" si="7"/>
        <v>0</v>
      </c>
    </row>
    <row r="356" spans="1:6" x14ac:dyDescent="0.25">
      <c r="A356" s="4" t="s">
        <v>12</v>
      </c>
      <c r="B356" s="62" t="s">
        <v>193</v>
      </c>
      <c r="C356" s="63" t="s">
        <v>136</v>
      </c>
      <c r="D356" s="95">
        <v>62</v>
      </c>
      <c r="E356" s="16"/>
      <c r="F356" s="5">
        <f t="shared" si="7"/>
        <v>0</v>
      </c>
    </row>
    <row r="357" spans="1:6" x14ac:dyDescent="0.25">
      <c r="A357" s="4" t="s">
        <v>396</v>
      </c>
      <c r="B357" s="62" t="s">
        <v>194</v>
      </c>
      <c r="C357" s="63" t="s">
        <v>136</v>
      </c>
      <c r="D357" s="95">
        <v>1620</v>
      </c>
      <c r="E357" s="16"/>
      <c r="F357" s="5">
        <f t="shared" si="7"/>
        <v>0</v>
      </c>
    </row>
    <row r="358" spans="1:6" x14ac:dyDescent="0.25">
      <c r="A358" s="4" t="s">
        <v>397</v>
      </c>
      <c r="B358" s="62" t="s">
        <v>195</v>
      </c>
      <c r="C358" s="63" t="s">
        <v>136</v>
      </c>
      <c r="D358" s="95">
        <v>1170</v>
      </c>
      <c r="E358" s="16"/>
      <c r="F358" s="5">
        <f t="shared" si="7"/>
        <v>0</v>
      </c>
    </row>
    <row r="359" spans="1:6" x14ac:dyDescent="0.25">
      <c r="A359" s="4" t="s">
        <v>398</v>
      </c>
      <c r="B359" s="62" t="s">
        <v>196</v>
      </c>
      <c r="C359" s="63" t="s">
        <v>136</v>
      </c>
      <c r="D359" s="95">
        <v>130</v>
      </c>
      <c r="E359" s="16"/>
      <c r="F359" s="5">
        <f t="shared" si="7"/>
        <v>0</v>
      </c>
    </row>
    <row r="360" spans="1:6" ht="31.5" x14ac:dyDescent="0.25">
      <c r="A360" s="4" t="s">
        <v>399</v>
      </c>
      <c r="B360" s="62" t="s">
        <v>197</v>
      </c>
      <c r="C360" s="63" t="s">
        <v>136</v>
      </c>
      <c r="D360" s="95">
        <v>55</v>
      </c>
      <c r="E360" s="16"/>
      <c r="F360" s="5">
        <f t="shared" si="7"/>
        <v>0</v>
      </c>
    </row>
    <row r="361" spans="1:6" x14ac:dyDescent="0.25">
      <c r="A361" s="4" t="s">
        <v>400</v>
      </c>
      <c r="B361" s="62" t="s">
        <v>198</v>
      </c>
      <c r="C361" s="63" t="s">
        <v>136</v>
      </c>
      <c r="D361" s="92">
        <v>53</v>
      </c>
      <c r="E361" s="16"/>
      <c r="F361" s="5">
        <f t="shared" si="7"/>
        <v>0</v>
      </c>
    </row>
    <row r="362" spans="1:6" x14ac:dyDescent="0.25">
      <c r="A362" s="4" t="s">
        <v>401</v>
      </c>
      <c r="B362" s="62" t="s">
        <v>199</v>
      </c>
      <c r="C362" s="63" t="s">
        <v>136</v>
      </c>
      <c r="D362" s="92">
        <v>79</v>
      </c>
      <c r="E362" s="16"/>
      <c r="F362" s="5">
        <f t="shared" si="7"/>
        <v>0</v>
      </c>
    </row>
    <row r="363" spans="1:6" x14ac:dyDescent="0.25">
      <c r="A363" s="4" t="s">
        <v>402</v>
      </c>
      <c r="B363" s="62" t="s">
        <v>200</v>
      </c>
      <c r="C363" s="63" t="s">
        <v>136</v>
      </c>
      <c r="D363" s="92">
        <v>53</v>
      </c>
      <c r="E363" s="16"/>
      <c r="F363" s="5">
        <f t="shared" ref="F363:F426" si="8">D363*E363</f>
        <v>0</v>
      </c>
    </row>
    <row r="364" spans="1:6" x14ac:dyDescent="0.25">
      <c r="A364" s="4" t="s">
        <v>403</v>
      </c>
      <c r="B364" s="62" t="s">
        <v>201</v>
      </c>
      <c r="C364" s="63" t="s">
        <v>136</v>
      </c>
      <c r="D364" s="92">
        <v>26</v>
      </c>
      <c r="E364" s="16"/>
      <c r="F364" s="5">
        <f t="shared" si="8"/>
        <v>0</v>
      </c>
    </row>
    <row r="365" spans="1:6" ht="18.75" x14ac:dyDescent="0.25">
      <c r="A365" s="4" t="s">
        <v>404</v>
      </c>
      <c r="B365" s="62" t="s">
        <v>339</v>
      </c>
      <c r="C365" s="63" t="s">
        <v>35</v>
      </c>
      <c r="D365" s="95">
        <v>1452</v>
      </c>
      <c r="E365" s="16"/>
      <c r="F365" s="5">
        <f t="shared" si="8"/>
        <v>0</v>
      </c>
    </row>
    <row r="366" spans="1:6" ht="18.75" x14ac:dyDescent="0.25">
      <c r="A366" s="4" t="s">
        <v>405</v>
      </c>
      <c r="B366" s="62" t="s">
        <v>340</v>
      </c>
      <c r="C366" s="63" t="s">
        <v>35</v>
      </c>
      <c r="D366" s="95">
        <v>4544</v>
      </c>
      <c r="E366" s="16"/>
      <c r="F366" s="5">
        <f t="shared" si="8"/>
        <v>0</v>
      </c>
    </row>
    <row r="367" spans="1:6" ht="18.75" x14ac:dyDescent="0.25">
      <c r="A367" s="4" t="s">
        <v>406</v>
      </c>
      <c r="B367" s="62" t="s">
        <v>341</v>
      </c>
      <c r="C367" s="63" t="s">
        <v>136</v>
      </c>
      <c r="D367" s="95">
        <v>20</v>
      </c>
      <c r="E367" s="16"/>
      <c r="F367" s="5">
        <f t="shared" si="8"/>
        <v>0</v>
      </c>
    </row>
    <row r="368" spans="1:6" ht="18.75" x14ac:dyDescent="0.25">
      <c r="A368" s="4" t="s">
        <v>407</v>
      </c>
      <c r="B368" s="62" t="s">
        <v>342</v>
      </c>
      <c r="C368" s="63" t="s">
        <v>136</v>
      </c>
      <c r="D368" s="95">
        <v>80</v>
      </c>
      <c r="E368" s="16"/>
      <c r="F368" s="5">
        <f t="shared" si="8"/>
        <v>0</v>
      </c>
    </row>
    <row r="369" spans="1:6" ht="18.75" x14ac:dyDescent="0.25">
      <c r="A369" s="4" t="s">
        <v>408</v>
      </c>
      <c r="B369" s="62" t="s">
        <v>343</v>
      </c>
      <c r="C369" s="63" t="s">
        <v>136</v>
      </c>
      <c r="D369" s="95">
        <v>8</v>
      </c>
      <c r="E369" s="16"/>
      <c r="F369" s="5">
        <f t="shared" si="8"/>
        <v>0</v>
      </c>
    </row>
    <row r="370" spans="1:6" ht="18.75" x14ac:dyDescent="0.25">
      <c r="A370" s="4" t="s">
        <v>409</v>
      </c>
      <c r="B370" s="62" t="s">
        <v>344</v>
      </c>
      <c r="C370" s="63" t="s">
        <v>136</v>
      </c>
      <c r="D370" s="95">
        <v>32</v>
      </c>
      <c r="E370" s="16"/>
      <c r="F370" s="5">
        <f t="shared" si="8"/>
        <v>0</v>
      </c>
    </row>
    <row r="371" spans="1:6" ht="18.75" x14ac:dyDescent="0.25">
      <c r="A371" s="4" t="s">
        <v>410</v>
      </c>
      <c r="B371" s="62" t="s">
        <v>345</v>
      </c>
      <c r="C371" s="63" t="s">
        <v>136</v>
      </c>
      <c r="D371" s="95">
        <v>24</v>
      </c>
      <c r="E371" s="16"/>
      <c r="F371" s="5">
        <f t="shared" si="8"/>
        <v>0</v>
      </c>
    </row>
    <row r="372" spans="1:6" ht="18.75" x14ac:dyDescent="0.25">
      <c r="A372" s="4" t="s">
        <v>411</v>
      </c>
      <c r="B372" s="62" t="s">
        <v>346</v>
      </c>
      <c r="C372" s="63" t="s">
        <v>136</v>
      </c>
      <c r="D372" s="95">
        <v>24</v>
      </c>
      <c r="E372" s="16"/>
      <c r="F372" s="5">
        <f t="shared" si="8"/>
        <v>0</v>
      </c>
    </row>
    <row r="373" spans="1:6" ht="18.75" x14ac:dyDescent="0.25">
      <c r="A373" s="4" t="s">
        <v>412</v>
      </c>
      <c r="B373" s="62" t="s">
        <v>347</v>
      </c>
      <c r="C373" s="63" t="s">
        <v>136</v>
      </c>
      <c r="D373" s="95">
        <v>1</v>
      </c>
      <c r="E373" s="16"/>
      <c r="F373" s="5">
        <f t="shared" si="8"/>
        <v>0</v>
      </c>
    </row>
    <row r="374" spans="1:6" ht="18.75" x14ac:dyDescent="0.25">
      <c r="A374" s="4" t="s">
        <v>413</v>
      </c>
      <c r="B374" s="62" t="s">
        <v>348</v>
      </c>
      <c r="C374" s="63" t="s">
        <v>136</v>
      </c>
      <c r="D374" s="95">
        <v>3</v>
      </c>
      <c r="E374" s="16"/>
      <c r="F374" s="5">
        <f t="shared" si="8"/>
        <v>0</v>
      </c>
    </row>
    <row r="375" spans="1:6" x14ac:dyDescent="0.25">
      <c r="A375" s="4" t="s">
        <v>414</v>
      </c>
      <c r="B375" s="62" t="s">
        <v>202</v>
      </c>
      <c r="C375" s="14" t="s">
        <v>136</v>
      </c>
      <c r="D375" s="95">
        <v>220</v>
      </c>
      <c r="E375" s="16"/>
      <c r="F375" s="5">
        <f t="shared" si="8"/>
        <v>0</v>
      </c>
    </row>
    <row r="376" spans="1:6" x14ac:dyDescent="0.25">
      <c r="A376" s="4" t="s">
        <v>415</v>
      </c>
      <c r="B376" s="62" t="s">
        <v>203</v>
      </c>
      <c r="C376" s="14" t="s">
        <v>136</v>
      </c>
      <c r="D376" s="95">
        <v>885</v>
      </c>
      <c r="E376" s="16"/>
      <c r="F376" s="5">
        <f t="shared" si="8"/>
        <v>0</v>
      </c>
    </row>
    <row r="377" spans="1:6" ht="47.25" x14ac:dyDescent="0.25">
      <c r="A377" s="4" t="s">
        <v>416</v>
      </c>
      <c r="B377" s="69" t="s">
        <v>204</v>
      </c>
      <c r="C377" s="14" t="s">
        <v>136</v>
      </c>
      <c r="D377" s="95">
        <v>18</v>
      </c>
      <c r="E377" s="16"/>
      <c r="F377" s="5">
        <f t="shared" si="8"/>
        <v>0</v>
      </c>
    </row>
    <row r="378" spans="1:6" ht="47.25" x14ac:dyDescent="0.25">
      <c r="A378" s="4" t="s">
        <v>417</v>
      </c>
      <c r="B378" s="69" t="s">
        <v>205</v>
      </c>
      <c r="C378" s="14" t="s">
        <v>136</v>
      </c>
      <c r="D378" s="95">
        <v>21</v>
      </c>
      <c r="E378" s="16"/>
      <c r="F378" s="5">
        <f t="shared" si="8"/>
        <v>0</v>
      </c>
    </row>
    <row r="379" spans="1:6" ht="31.5" x14ac:dyDescent="0.25">
      <c r="A379" s="4" t="s">
        <v>418</v>
      </c>
      <c r="B379" s="69" t="s">
        <v>206</v>
      </c>
      <c r="C379" s="63" t="s">
        <v>35</v>
      </c>
      <c r="D379" s="95">
        <v>1</v>
      </c>
      <c r="E379" s="16"/>
      <c r="F379" s="5">
        <f t="shared" si="8"/>
        <v>0</v>
      </c>
    </row>
    <row r="380" spans="1:6" ht="31.5" x14ac:dyDescent="0.25">
      <c r="A380" s="4" t="s">
        <v>419</v>
      </c>
      <c r="B380" s="69" t="s">
        <v>207</v>
      </c>
      <c r="C380" s="63" t="s">
        <v>35</v>
      </c>
      <c r="D380" s="95">
        <v>5</v>
      </c>
      <c r="E380" s="16"/>
      <c r="F380" s="5">
        <f t="shared" si="8"/>
        <v>0</v>
      </c>
    </row>
    <row r="381" spans="1:6" x14ac:dyDescent="0.25">
      <c r="A381" s="4" t="s">
        <v>420</v>
      </c>
      <c r="B381" s="69" t="s">
        <v>208</v>
      </c>
      <c r="C381" s="63" t="s">
        <v>35</v>
      </c>
      <c r="D381" s="95">
        <v>7</v>
      </c>
      <c r="E381" s="16"/>
      <c r="F381" s="5">
        <f t="shared" si="8"/>
        <v>0</v>
      </c>
    </row>
    <row r="382" spans="1:6" ht="31.5" x14ac:dyDescent="0.25">
      <c r="A382" s="4" t="s">
        <v>421</v>
      </c>
      <c r="B382" s="69" t="s">
        <v>209</v>
      </c>
      <c r="C382" s="63" t="s">
        <v>35</v>
      </c>
      <c r="D382" s="95">
        <v>7</v>
      </c>
      <c r="E382" s="16"/>
      <c r="F382" s="5">
        <f t="shared" si="8"/>
        <v>0</v>
      </c>
    </row>
    <row r="383" spans="1:6" ht="31.5" x14ac:dyDescent="0.25">
      <c r="A383" s="4" t="s">
        <v>422</v>
      </c>
      <c r="B383" s="69" t="s">
        <v>210</v>
      </c>
      <c r="C383" s="63" t="s">
        <v>136</v>
      </c>
      <c r="D383" s="95">
        <v>82</v>
      </c>
      <c r="E383" s="16"/>
      <c r="F383" s="5">
        <f t="shared" si="8"/>
        <v>0</v>
      </c>
    </row>
    <row r="384" spans="1:6" ht="31.5" x14ac:dyDescent="0.25">
      <c r="A384" s="4" t="s">
        <v>423</v>
      </c>
      <c r="B384" s="69" t="s">
        <v>211</v>
      </c>
      <c r="C384" s="63" t="s">
        <v>35</v>
      </c>
      <c r="D384" s="95">
        <v>3</v>
      </c>
      <c r="E384" s="16"/>
      <c r="F384" s="5">
        <f t="shared" si="8"/>
        <v>0</v>
      </c>
    </row>
    <row r="385" spans="1:6" ht="31.5" x14ac:dyDescent="0.25">
      <c r="A385" s="4" t="s">
        <v>424</v>
      </c>
      <c r="B385" s="62" t="s">
        <v>212</v>
      </c>
      <c r="C385" s="63" t="s">
        <v>35</v>
      </c>
      <c r="D385" s="95">
        <v>55</v>
      </c>
      <c r="E385" s="16"/>
      <c r="F385" s="5">
        <f t="shared" si="8"/>
        <v>0</v>
      </c>
    </row>
    <row r="386" spans="1:6" ht="16.5" customHeight="1" x14ac:dyDescent="0.25">
      <c r="A386" s="4"/>
      <c r="B386" s="64" t="s">
        <v>213</v>
      </c>
      <c r="C386" s="65"/>
      <c r="D386" s="93"/>
      <c r="E386" s="16"/>
      <c r="F386" s="5"/>
    </row>
    <row r="387" spans="1:6" ht="47.25" x14ac:dyDescent="0.25">
      <c r="A387" s="4" t="s">
        <v>3</v>
      </c>
      <c r="B387" s="69" t="s">
        <v>214</v>
      </c>
      <c r="C387" s="63" t="s">
        <v>35</v>
      </c>
      <c r="D387" s="95">
        <v>15</v>
      </c>
      <c r="E387" s="16"/>
      <c r="F387" s="5">
        <f t="shared" si="8"/>
        <v>0</v>
      </c>
    </row>
    <row r="388" spans="1:6" ht="63" x14ac:dyDescent="0.25">
      <c r="A388" s="4" t="s">
        <v>5</v>
      </c>
      <c r="B388" s="69" t="s">
        <v>215</v>
      </c>
      <c r="C388" s="63" t="s">
        <v>35</v>
      </c>
      <c r="D388" s="95">
        <v>5</v>
      </c>
      <c r="E388" s="16"/>
      <c r="F388" s="5">
        <f t="shared" si="8"/>
        <v>0</v>
      </c>
    </row>
    <row r="389" spans="1:6" ht="47.25" x14ac:dyDescent="0.25">
      <c r="A389" s="4" t="s">
        <v>7</v>
      </c>
      <c r="B389" s="69" t="s">
        <v>216</v>
      </c>
      <c r="C389" s="63" t="s">
        <v>35</v>
      </c>
      <c r="D389" s="95">
        <v>2</v>
      </c>
      <c r="E389" s="16"/>
      <c r="F389" s="5">
        <f t="shared" si="8"/>
        <v>0</v>
      </c>
    </row>
    <row r="390" spans="1:6" ht="47.25" x14ac:dyDescent="0.25">
      <c r="A390" s="4" t="s">
        <v>8</v>
      </c>
      <c r="B390" s="69" t="s">
        <v>217</v>
      </c>
      <c r="C390" s="63" t="s">
        <v>35</v>
      </c>
      <c r="D390" s="95">
        <v>2</v>
      </c>
      <c r="E390" s="16"/>
      <c r="F390" s="5">
        <f t="shared" si="8"/>
        <v>0</v>
      </c>
    </row>
    <row r="391" spans="1:6" ht="47.25" x14ac:dyDescent="0.25">
      <c r="A391" s="4" t="s">
        <v>10</v>
      </c>
      <c r="B391" s="69" t="s">
        <v>218</v>
      </c>
      <c r="C391" s="63" t="s">
        <v>35</v>
      </c>
      <c r="D391" s="95">
        <v>22</v>
      </c>
      <c r="E391" s="16"/>
      <c r="F391" s="5">
        <f t="shared" si="8"/>
        <v>0</v>
      </c>
    </row>
    <row r="392" spans="1:6" ht="47.25" x14ac:dyDescent="0.25">
      <c r="A392" s="4" t="s">
        <v>12</v>
      </c>
      <c r="B392" s="69" t="s">
        <v>219</v>
      </c>
      <c r="C392" s="63" t="s">
        <v>35</v>
      </c>
      <c r="D392" s="95">
        <v>6</v>
      </c>
      <c r="E392" s="16"/>
      <c r="F392" s="5">
        <f t="shared" si="8"/>
        <v>0</v>
      </c>
    </row>
    <row r="393" spans="1:6" ht="31.5" x14ac:dyDescent="0.25">
      <c r="A393" s="4" t="s">
        <v>396</v>
      </c>
      <c r="B393" s="69" t="s">
        <v>220</v>
      </c>
      <c r="C393" s="63" t="s">
        <v>35</v>
      </c>
      <c r="D393" s="95">
        <v>124</v>
      </c>
      <c r="E393" s="16"/>
      <c r="F393" s="5">
        <f t="shared" si="8"/>
        <v>0</v>
      </c>
    </row>
    <row r="394" spans="1:6" ht="31.5" x14ac:dyDescent="0.25">
      <c r="A394" s="4" t="s">
        <v>397</v>
      </c>
      <c r="B394" s="69" t="s">
        <v>221</v>
      </c>
      <c r="C394" s="63" t="s">
        <v>35</v>
      </c>
      <c r="D394" s="95">
        <v>9</v>
      </c>
      <c r="E394" s="16"/>
      <c r="F394" s="5">
        <f t="shared" si="8"/>
        <v>0</v>
      </c>
    </row>
    <row r="395" spans="1:6" ht="31.5" x14ac:dyDescent="0.25">
      <c r="A395" s="4" t="s">
        <v>398</v>
      </c>
      <c r="B395" s="69" t="s">
        <v>222</v>
      </c>
      <c r="C395" s="63" t="s">
        <v>35</v>
      </c>
      <c r="D395" s="95">
        <v>1</v>
      </c>
      <c r="E395" s="16"/>
      <c r="F395" s="5">
        <f t="shared" si="8"/>
        <v>0</v>
      </c>
    </row>
    <row r="396" spans="1:6" ht="31.5" x14ac:dyDescent="0.25">
      <c r="A396" s="4" t="s">
        <v>399</v>
      </c>
      <c r="B396" s="69" t="s">
        <v>223</v>
      </c>
      <c r="C396" s="63" t="s">
        <v>35</v>
      </c>
      <c r="D396" s="95">
        <v>5</v>
      </c>
      <c r="E396" s="16"/>
      <c r="F396" s="5">
        <f t="shared" si="8"/>
        <v>0</v>
      </c>
    </row>
    <row r="397" spans="1:6" ht="31.5" x14ac:dyDescent="0.25">
      <c r="A397" s="4" t="s">
        <v>400</v>
      </c>
      <c r="B397" s="69" t="s">
        <v>224</v>
      </c>
      <c r="C397" s="63" t="s">
        <v>35</v>
      </c>
      <c r="D397" s="95">
        <v>10</v>
      </c>
      <c r="E397" s="16"/>
      <c r="F397" s="5">
        <f t="shared" si="8"/>
        <v>0</v>
      </c>
    </row>
    <row r="398" spans="1:6" ht="31.5" x14ac:dyDescent="0.25">
      <c r="A398" s="4" t="s">
        <v>401</v>
      </c>
      <c r="B398" s="69" t="s">
        <v>225</v>
      </c>
      <c r="C398" s="63" t="s">
        <v>35</v>
      </c>
      <c r="D398" s="95">
        <v>17</v>
      </c>
      <c r="E398" s="16"/>
      <c r="F398" s="5">
        <f t="shared" si="8"/>
        <v>0</v>
      </c>
    </row>
    <row r="399" spans="1:6" ht="31.5" x14ac:dyDescent="0.25">
      <c r="A399" s="4" t="s">
        <v>402</v>
      </c>
      <c r="B399" s="69" t="s">
        <v>226</v>
      </c>
      <c r="C399" s="63" t="s">
        <v>35</v>
      </c>
      <c r="D399" s="95">
        <v>18</v>
      </c>
      <c r="E399" s="16"/>
      <c r="F399" s="5">
        <f t="shared" si="8"/>
        <v>0</v>
      </c>
    </row>
    <row r="400" spans="1:6" ht="31.5" x14ac:dyDescent="0.25">
      <c r="A400" s="4" t="s">
        <v>403</v>
      </c>
      <c r="B400" s="69" t="s">
        <v>227</v>
      </c>
      <c r="C400" s="63" t="s">
        <v>35</v>
      </c>
      <c r="D400" s="95">
        <v>2</v>
      </c>
      <c r="E400" s="16"/>
      <c r="F400" s="5">
        <f t="shared" si="8"/>
        <v>0</v>
      </c>
    </row>
    <row r="401" spans="1:6" ht="31.5" x14ac:dyDescent="0.25">
      <c r="A401" s="4" t="s">
        <v>404</v>
      </c>
      <c r="B401" s="69" t="s">
        <v>228</v>
      </c>
      <c r="C401" s="63" t="s">
        <v>35</v>
      </c>
      <c r="D401" s="95">
        <v>2</v>
      </c>
      <c r="E401" s="16"/>
      <c r="F401" s="5">
        <f t="shared" si="8"/>
        <v>0</v>
      </c>
    </row>
    <row r="402" spans="1:6" ht="31.5" x14ac:dyDescent="0.25">
      <c r="A402" s="4" t="s">
        <v>405</v>
      </c>
      <c r="B402" s="69" t="s">
        <v>229</v>
      </c>
      <c r="C402" s="63" t="s">
        <v>35</v>
      </c>
      <c r="D402" s="95">
        <v>8</v>
      </c>
      <c r="E402" s="16"/>
      <c r="F402" s="5">
        <f t="shared" si="8"/>
        <v>0</v>
      </c>
    </row>
    <row r="403" spans="1:6" ht="31.5" x14ac:dyDescent="0.25">
      <c r="A403" s="4" t="s">
        <v>406</v>
      </c>
      <c r="B403" s="69" t="s">
        <v>230</v>
      </c>
      <c r="C403" s="63" t="s">
        <v>35</v>
      </c>
      <c r="D403" s="95">
        <v>4</v>
      </c>
      <c r="E403" s="16"/>
      <c r="F403" s="5">
        <f t="shared" si="8"/>
        <v>0</v>
      </c>
    </row>
    <row r="404" spans="1:6" ht="31.5" x14ac:dyDescent="0.25">
      <c r="A404" s="4" t="s">
        <v>407</v>
      </c>
      <c r="B404" s="69" t="s">
        <v>231</v>
      </c>
      <c r="C404" s="63" t="s">
        <v>232</v>
      </c>
      <c r="D404" s="95">
        <v>240</v>
      </c>
      <c r="E404" s="16"/>
      <c r="F404" s="5">
        <f t="shared" si="8"/>
        <v>0</v>
      </c>
    </row>
    <row r="405" spans="1:6" ht="31.5" x14ac:dyDescent="0.25">
      <c r="A405" s="4" t="s">
        <v>408</v>
      </c>
      <c r="B405" s="69" t="s">
        <v>233</v>
      </c>
      <c r="C405" s="63" t="s">
        <v>35</v>
      </c>
      <c r="D405" s="95">
        <v>2</v>
      </c>
      <c r="E405" s="16"/>
      <c r="F405" s="5">
        <f t="shared" si="8"/>
        <v>0</v>
      </c>
    </row>
    <row r="406" spans="1:6" ht="31.5" x14ac:dyDescent="0.25">
      <c r="A406" s="4" t="s">
        <v>409</v>
      </c>
      <c r="B406" s="69" t="s">
        <v>234</v>
      </c>
      <c r="C406" s="63" t="s">
        <v>35</v>
      </c>
      <c r="D406" s="95">
        <v>1</v>
      </c>
      <c r="E406" s="16"/>
      <c r="F406" s="5">
        <f t="shared" si="8"/>
        <v>0</v>
      </c>
    </row>
    <row r="407" spans="1:6" ht="31.5" x14ac:dyDescent="0.25">
      <c r="A407" s="4" t="s">
        <v>410</v>
      </c>
      <c r="B407" s="69" t="s">
        <v>235</v>
      </c>
      <c r="C407" s="63" t="s">
        <v>232</v>
      </c>
      <c r="D407" s="95">
        <v>125</v>
      </c>
      <c r="E407" s="16"/>
      <c r="F407" s="5">
        <f t="shared" si="8"/>
        <v>0</v>
      </c>
    </row>
    <row r="408" spans="1:6" ht="31.5" x14ac:dyDescent="0.25">
      <c r="A408" s="4" t="s">
        <v>411</v>
      </c>
      <c r="B408" s="69" t="s">
        <v>236</v>
      </c>
      <c r="C408" s="63" t="s">
        <v>35</v>
      </c>
      <c r="D408" s="95">
        <v>38</v>
      </c>
      <c r="E408" s="16"/>
      <c r="F408" s="5">
        <f t="shared" si="8"/>
        <v>0</v>
      </c>
    </row>
    <row r="409" spans="1:6" ht="31.5" x14ac:dyDescent="0.25">
      <c r="A409" s="4" t="s">
        <v>412</v>
      </c>
      <c r="B409" s="69" t="s">
        <v>237</v>
      </c>
      <c r="C409" s="63" t="s">
        <v>35</v>
      </c>
      <c r="D409" s="95">
        <v>12</v>
      </c>
      <c r="E409" s="16"/>
      <c r="F409" s="5">
        <f t="shared" si="8"/>
        <v>0</v>
      </c>
    </row>
    <row r="410" spans="1:6" ht="31.5" x14ac:dyDescent="0.25">
      <c r="A410" s="4" t="s">
        <v>413</v>
      </c>
      <c r="B410" s="69" t="s">
        <v>238</v>
      </c>
      <c r="C410" s="63" t="s">
        <v>35</v>
      </c>
      <c r="D410" s="95">
        <v>59</v>
      </c>
      <c r="E410" s="16"/>
      <c r="F410" s="5">
        <f t="shared" si="8"/>
        <v>0</v>
      </c>
    </row>
    <row r="411" spans="1:6" ht="31.5" x14ac:dyDescent="0.25">
      <c r="A411" s="4" t="s">
        <v>414</v>
      </c>
      <c r="B411" s="69" t="s">
        <v>239</v>
      </c>
      <c r="C411" s="63" t="s">
        <v>35</v>
      </c>
      <c r="D411" s="95">
        <v>22</v>
      </c>
      <c r="E411" s="16"/>
      <c r="F411" s="5">
        <f t="shared" si="8"/>
        <v>0</v>
      </c>
    </row>
    <row r="412" spans="1:6" ht="31.5" x14ac:dyDescent="0.25">
      <c r="A412" s="4" t="s">
        <v>415</v>
      </c>
      <c r="B412" s="69" t="s">
        <v>240</v>
      </c>
      <c r="C412" s="63" t="s">
        <v>35</v>
      </c>
      <c r="D412" s="95">
        <v>4</v>
      </c>
      <c r="E412" s="16"/>
      <c r="F412" s="5">
        <f t="shared" si="8"/>
        <v>0</v>
      </c>
    </row>
    <row r="413" spans="1:6" ht="31.5" x14ac:dyDescent="0.25">
      <c r="A413" s="4" t="s">
        <v>416</v>
      </c>
      <c r="B413" s="69" t="s">
        <v>241</v>
      </c>
      <c r="C413" s="63" t="s">
        <v>35</v>
      </c>
      <c r="D413" s="95">
        <v>2</v>
      </c>
      <c r="E413" s="16"/>
      <c r="F413" s="5">
        <f t="shared" si="8"/>
        <v>0</v>
      </c>
    </row>
    <row r="414" spans="1:6" ht="31.5" x14ac:dyDescent="0.25">
      <c r="A414" s="4" t="s">
        <v>417</v>
      </c>
      <c r="B414" s="62" t="s">
        <v>242</v>
      </c>
      <c r="C414" s="14" t="s">
        <v>35</v>
      </c>
      <c r="D414" s="95">
        <v>76</v>
      </c>
      <c r="E414" s="16"/>
      <c r="F414" s="5">
        <f t="shared" si="8"/>
        <v>0</v>
      </c>
    </row>
    <row r="415" spans="1:6" ht="16.5" customHeight="1" x14ac:dyDescent="0.25">
      <c r="A415" s="4"/>
      <c r="B415" s="64" t="s">
        <v>243</v>
      </c>
      <c r="C415" s="65"/>
      <c r="D415" s="93"/>
      <c r="E415" s="16"/>
      <c r="F415" s="5"/>
    </row>
    <row r="416" spans="1:6" ht="31.5" x14ac:dyDescent="0.25">
      <c r="A416" s="4" t="s">
        <v>3</v>
      </c>
      <c r="B416" s="62" t="s">
        <v>244</v>
      </c>
      <c r="C416" s="14" t="s">
        <v>35</v>
      </c>
      <c r="D416" s="95">
        <v>40</v>
      </c>
      <c r="E416" s="16"/>
      <c r="F416" s="5">
        <f t="shared" si="8"/>
        <v>0</v>
      </c>
    </row>
    <row r="417" spans="1:6" ht="47.25" x14ac:dyDescent="0.25">
      <c r="A417" s="4" t="s">
        <v>5</v>
      </c>
      <c r="B417" s="62" t="s">
        <v>245</v>
      </c>
      <c r="C417" s="14" t="s">
        <v>35</v>
      </c>
      <c r="D417" s="95">
        <v>12</v>
      </c>
      <c r="E417" s="16"/>
      <c r="F417" s="5">
        <f t="shared" si="8"/>
        <v>0</v>
      </c>
    </row>
    <row r="418" spans="1:6" ht="47.25" x14ac:dyDescent="0.25">
      <c r="A418" s="4" t="s">
        <v>7</v>
      </c>
      <c r="B418" s="62" t="s">
        <v>246</v>
      </c>
      <c r="C418" s="14" t="s">
        <v>35</v>
      </c>
      <c r="D418" s="95">
        <v>4</v>
      </c>
      <c r="E418" s="16"/>
      <c r="F418" s="5">
        <f t="shared" si="8"/>
        <v>0</v>
      </c>
    </row>
    <row r="419" spans="1:6" ht="31.5" x14ac:dyDescent="0.25">
      <c r="A419" s="4" t="s">
        <v>8</v>
      </c>
      <c r="B419" s="62" t="s">
        <v>247</v>
      </c>
      <c r="C419" s="14" t="s">
        <v>35</v>
      </c>
      <c r="D419" s="95">
        <v>1</v>
      </c>
      <c r="E419" s="16"/>
      <c r="F419" s="5">
        <f t="shared" si="8"/>
        <v>0</v>
      </c>
    </row>
    <row r="420" spans="1:6" ht="31.5" x14ac:dyDescent="0.25">
      <c r="A420" s="4" t="s">
        <v>10</v>
      </c>
      <c r="B420" s="62" t="s">
        <v>248</v>
      </c>
      <c r="C420" s="14" t="s">
        <v>35</v>
      </c>
      <c r="D420" s="95">
        <v>6</v>
      </c>
      <c r="E420" s="16"/>
      <c r="F420" s="5">
        <f t="shared" si="8"/>
        <v>0</v>
      </c>
    </row>
    <row r="421" spans="1:6" ht="47.25" x14ac:dyDescent="0.25">
      <c r="A421" s="4" t="s">
        <v>12</v>
      </c>
      <c r="B421" s="62" t="s">
        <v>249</v>
      </c>
      <c r="C421" s="14" t="s">
        <v>35</v>
      </c>
      <c r="D421" s="95">
        <v>2</v>
      </c>
      <c r="E421" s="16"/>
      <c r="F421" s="5">
        <f t="shared" si="8"/>
        <v>0</v>
      </c>
    </row>
    <row r="422" spans="1:6" ht="47.25" x14ac:dyDescent="0.25">
      <c r="A422" s="4" t="s">
        <v>396</v>
      </c>
      <c r="B422" s="62" t="s">
        <v>250</v>
      </c>
      <c r="C422" s="14" t="s">
        <v>35</v>
      </c>
      <c r="D422" s="95">
        <v>1</v>
      </c>
      <c r="E422" s="16"/>
      <c r="F422" s="5">
        <f t="shared" si="8"/>
        <v>0</v>
      </c>
    </row>
    <row r="423" spans="1:6" ht="47.25" x14ac:dyDescent="0.25">
      <c r="A423" s="4" t="s">
        <v>397</v>
      </c>
      <c r="B423" s="62" t="s">
        <v>251</v>
      </c>
      <c r="C423" s="14" t="s">
        <v>35</v>
      </c>
      <c r="D423" s="95">
        <v>8</v>
      </c>
      <c r="E423" s="16"/>
      <c r="F423" s="5">
        <f t="shared" si="8"/>
        <v>0</v>
      </c>
    </row>
    <row r="424" spans="1:6" ht="63" x14ac:dyDescent="0.25">
      <c r="A424" s="4" t="s">
        <v>398</v>
      </c>
      <c r="B424" s="62" t="s">
        <v>252</v>
      </c>
      <c r="C424" s="14" t="s">
        <v>35</v>
      </c>
      <c r="D424" s="95">
        <v>21</v>
      </c>
      <c r="E424" s="16"/>
      <c r="F424" s="5">
        <f t="shared" si="8"/>
        <v>0</v>
      </c>
    </row>
    <row r="425" spans="1:6" ht="47.25" x14ac:dyDescent="0.25">
      <c r="A425" s="4" t="s">
        <v>399</v>
      </c>
      <c r="B425" s="62" t="s">
        <v>253</v>
      </c>
      <c r="C425" s="14" t="s">
        <v>35</v>
      </c>
      <c r="D425" s="95">
        <v>8</v>
      </c>
      <c r="E425" s="16"/>
      <c r="F425" s="5">
        <f t="shared" si="8"/>
        <v>0</v>
      </c>
    </row>
    <row r="426" spans="1:6" x14ac:dyDescent="0.25">
      <c r="A426" s="4" t="s">
        <v>400</v>
      </c>
      <c r="B426" s="62" t="s">
        <v>254</v>
      </c>
      <c r="C426" s="63" t="s">
        <v>35</v>
      </c>
      <c r="D426" s="95">
        <v>2</v>
      </c>
      <c r="E426" s="16"/>
      <c r="F426" s="5">
        <f t="shared" si="8"/>
        <v>0</v>
      </c>
    </row>
    <row r="427" spans="1:6" ht="31.5" x14ac:dyDescent="0.25">
      <c r="A427" s="4" t="s">
        <v>401</v>
      </c>
      <c r="B427" s="62" t="s">
        <v>242</v>
      </c>
      <c r="C427" s="14" t="s">
        <v>35</v>
      </c>
      <c r="D427" s="95">
        <v>59</v>
      </c>
      <c r="E427" s="16"/>
      <c r="F427" s="5">
        <f t="shared" ref="F427:F490" si="9">D427*E427</f>
        <v>0</v>
      </c>
    </row>
    <row r="428" spans="1:6" ht="16.5" customHeight="1" x14ac:dyDescent="0.25">
      <c r="A428" s="4"/>
      <c r="B428" s="64" t="s">
        <v>255</v>
      </c>
      <c r="C428" s="65"/>
      <c r="D428" s="93"/>
      <c r="E428" s="16"/>
      <c r="F428" s="5"/>
    </row>
    <row r="429" spans="1:6" ht="31.5" x14ac:dyDescent="0.25">
      <c r="A429" s="4" t="s">
        <v>3</v>
      </c>
      <c r="B429" s="62" t="s">
        <v>256</v>
      </c>
      <c r="C429" s="63" t="s">
        <v>35</v>
      </c>
      <c r="D429" s="95">
        <v>1</v>
      </c>
      <c r="E429" s="16"/>
      <c r="F429" s="5">
        <f t="shared" si="9"/>
        <v>0</v>
      </c>
    </row>
    <row r="430" spans="1:6" ht="31.5" x14ac:dyDescent="0.25">
      <c r="A430" s="4" t="s">
        <v>5</v>
      </c>
      <c r="B430" s="69" t="s">
        <v>257</v>
      </c>
      <c r="C430" s="63" t="s">
        <v>35</v>
      </c>
      <c r="D430" s="95">
        <v>1</v>
      </c>
      <c r="E430" s="16"/>
      <c r="F430" s="5">
        <f t="shared" si="9"/>
        <v>0</v>
      </c>
    </row>
    <row r="431" spans="1:6" ht="31.5" x14ac:dyDescent="0.25">
      <c r="A431" s="4" t="s">
        <v>7</v>
      </c>
      <c r="B431" s="69" t="s">
        <v>258</v>
      </c>
      <c r="C431" s="63" t="s">
        <v>35</v>
      </c>
      <c r="D431" s="95">
        <v>3</v>
      </c>
      <c r="E431" s="16"/>
      <c r="F431" s="5">
        <f t="shared" si="9"/>
        <v>0</v>
      </c>
    </row>
    <row r="432" spans="1:6" ht="31.5" x14ac:dyDescent="0.25">
      <c r="A432" s="4" t="s">
        <v>8</v>
      </c>
      <c r="B432" s="69" t="s">
        <v>259</v>
      </c>
      <c r="C432" s="63" t="s">
        <v>35</v>
      </c>
      <c r="D432" s="95">
        <v>52</v>
      </c>
      <c r="E432" s="16"/>
      <c r="F432" s="5">
        <f t="shared" si="9"/>
        <v>0</v>
      </c>
    </row>
    <row r="433" spans="1:6" ht="31.5" x14ac:dyDescent="0.25">
      <c r="A433" s="4" t="s">
        <v>10</v>
      </c>
      <c r="B433" s="69" t="s">
        <v>260</v>
      </c>
      <c r="C433" s="63" t="s">
        <v>35</v>
      </c>
      <c r="D433" s="95">
        <v>5</v>
      </c>
      <c r="E433" s="16"/>
      <c r="F433" s="5">
        <f t="shared" si="9"/>
        <v>0</v>
      </c>
    </row>
    <row r="434" spans="1:6" ht="31.5" x14ac:dyDescent="0.25">
      <c r="A434" s="4" t="s">
        <v>12</v>
      </c>
      <c r="B434" s="69" t="s">
        <v>261</v>
      </c>
      <c r="C434" s="63" t="s">
        <v>35</v>
      </c>
      <c r="D434" s="95">
        <v>1</v>
      </c>
      <c r="E434" s="16"/>
      <c r="F434" s="5">
        <f t="shared" si="9"/>
        <v>0</v>
      </c>
    </row>
    <row r="435" spans="1:6" ht="31.5" x14ac:dyDescent="0.25">
      <c r="A435" s="4" t="s">
        <v>396</v>
      </c>
      <c r="B435" s="69" t="s">
        <v>262</v>
      </c>
      <c r="C435" s="63" t="s">
        <v>35</v>
      </c>
      <c r="D435" s="95">
        <v>5</v>
      </c>
      <c r="E435" s="16"/>
      <c r="F435" s="5">
        <f t="shared" si="9"/>
        <v>0</v>
      </c>
    </row>
    <row r="436" spans="1:6" x14ac:dyDescent="0.25">
      <c r="A436" s="4" t="s">
        <v>397</v>
      </c>
      <c r="B436" s="69" t="s">
        <v>263</v>
      </c>
      <c r="C436" s="63" t="s">
        <v>35</v>
      </c>
      <c r="D436" s="95">
        <v>1</v>
      </c>
      <c r="E436" s="16"/>
      <c r="F436" s="5">
        <f t="shared" si="9"/>
        <v>0</v>
      </c>
    </row>
    <row r="437" spans="1:6" ht="31.5" x14ac:dyDescent="0.25">
      <c r="A437" s="4" t="s">
        <v>398</v>
      </c>
      <c r="B437" s="69" t="s">
        <v>264</v>
      </c>
      <c r="C437" s="70" t="s">
        <v>136</v>
      </c>
      <c r="D437" s="95">
        <v>50</v>
      </c>
      <c r="E437" s="16"/>
      <c r="F437" s="5">
        <f t="shared" si="9"/>
        <v>0</v>
      </c>
    </row>
    <row r="438" spans="1:6" ht="31.5" x14ac:dyDescent="0.25">
      <c r="A438" s="4" t="s">
        <v>399</v>
      </c>
      <c r="B438" s="71" t="s">
        <v>265</v>
      </c>
      <c r="C438" s="70" t="s">
        <v>136</v>
      </c>
      <c r="D438" s="95">
        <v>650</v>
      </c>
      <c r="E438" s="16"/>
      <c r="F438" s="5">
        <f t="shared" si="9"/>
        <v>0</v>
      </c>
    </row>
    <row r="439" spans="1:6" x14ac:dyDescent="0.25">
      <c r="A439" s="4" t="s">
        <v>400</v>
      </c>
      <c r="B439" s="71" t="s">
        <v>266</v>
      </c>
      <c r="C439" s="70" t="s">
        <v>136</v>
      </c>
      <c r="D439" s="95">
        <v>555</v>
      </c>
      <c r="E439" s="16"/>
      <c r="F439" s="5">
        <f t="shared" si="9"/>
        <v>0</v>
      </c>
    </row>
    <row r="440" spans="1:6" ht="31.5" x14ac:dyDescent="0.25">
      <c r="A440" s="4" t="s">
        <v>401</v>
      </c>
      <c r="B440" s="62" t="s">
        <v>267</v>
      </c>
      <c r="C440" s="63" t="s">
        <v>35</v>
      </c>
      <c r="D440" s="95">
        <v>1</v>
      </c>
      <c r="E440" s="16"/>
      <c r="F440" s="5">
        <f t="shared" si="9"/>
        <v>0</v>
      </c>
    </row>
    <row r="441" spans="1:6" ht="16.5" customHeight="1" x14ac:dyDescent="0.25">
      <c r="A441" s="4"/>
      <c r="B441" s="64" t="s">
        <v>268</v>
      </c>
      <c r="C441" s="65"/>
      <c r="D441" s="93"/>
      <c r="E441" s="16"/>
      <c r="F441" s="5"/>
    </row>
    <row r="442" spans="1:6" ht="47.25" x14ac:dyDescent="0.25">
      <c r="A442" s="4" t="s">
        <v>3</v>
      </c>
      <c r="B442" s="62" t="s">
        <v>269</v>
      </c>
      <c r="C442" s="63" t="s">
        <v>35</v>
      </c>
      <c r="D442" s="95">
        <v>1</v>
      </c>
      <c r="E442" s="16"/>
      <c r="F442" s="5">
        <f t="shared" si="9"/>
        <v>0</v>
      </c>
    </row>
    <row r="443" spans="1:6" x14ac:dyDescent="0.25">
      <c r="A443" s="4" t="s">
        <v>5</v>
      </c>
      <c r="B443" s="62" t="s">
        <v>270</v>
      </c>
      <c r="C443" s="63" t="s">
        <v>35</v>
      </c>
      <c r="D443" s="95">
        <v>3</v>
      </c>
      <c r="E443" s="16"/>
      <c r="F443" s="5">
        <f t="shared" si="9"/>
        <v>0</v>
      </c>
    </row>
    <row r="444" spans="1:6" ht="31.5" x14ac:dyDescent="0.25">
      <c r="A444" s="4" t="s">
        <v>7</v>
      </c>
      <c r="B444" s="62" t="s">
        <v>271</v>
      </c>
      <c r="C444" s="63" t="s">
        <v>35</v>
      </c>
      <c r="D444" s="95">
        <v>4</v>
      </c>
      <c r="E444" s="16"/>
      <c r="F444" s="5">
        <f t="shared" si="9"/>
        <v>0</v>
      </c>
    </row>
    <row r="445" spans="1:6" ht="47.25" x14ac:dyDescent="0.25">
      <c r="A445" s="4" t="s">
        <v>8</v>
      </c>
      <c r="B445" s="62" t="s">
        <v>272</v>
      </c>
      <c r="C445" s="63" t="s">
        <v>35</v>
      </c>
      <c r="D445" s="95">
        <v>3</v>
      </c>
      <c r="E445" s="16"/>
      <c r="F445" s="5">
        <f t="shared" si="9"/>
        <v>0</v>
      </c>
    </row>
    <row r="446" spans="1:6" x14ac:dyDescent="0.25">
      <c r="A446" s="4" t="s">
        <v>10</v>
      </c>
      <c r="B446" s="62" t="s">
        <v>273</v>
      </c>
      <c r="C446" s="63" t="s">
        <v>232</v>
      </c>
      <c r="D446" s="95">
        <v>4875</v>
      </c>
      <c r="E446" s="16"/>
      <c r="F446" s="5">
        <f t="shared" si="9"/>
        <v>0</v>
      </c>
    </row>
    <row r="447" spans="1:6" ht="31.5" x14ac:dyDescent="0.25">
      <c r="A447" s="4" t="s">
        <v>12</v>
      </c>
      <c r="B447" s="71" t="s">
        <v>274</v>
      </c>
      <c r="C447" s="63" t="s">
        <v>35</v>
      </c>
      <c r="D447" s="95">
        <v>8</v>
      </c>
      <c r="E447" s="16"/>
      <c r="F447" s="5">
        <f t="shared" si="9"/>
        <v>0</v>
      </c>
    </row>
    <row r="448" spans="1:6" x14ac:dyDescent="0.25">
      <c r="A448" s="4" t="s">
        <v>396</v>
      </c>
      <c r="B448" s="71" t="s">
        <v>275</v>
      </c>
      <c r="C448" s="63" t="s">
        <v>232</v>
      </c>
      <c r="D448" s="95">
        <v>200</v>
      </c>
      <c r="E448" s="16"/>
      <c r="F448" s="5">
        <f t="shared" si="9"/>
        <v>0</v>
      </c>
    </row>
    <row r="449" spans="1:6" x14ac:dyDescent="0.25">
      <c r="A449" s="4" t="s">
        <v>397</v>
      </c>
      <c r="B449" s="62" t="s">
        <v>276</v>
      </c>
      <c r="C449" s="63" t="s">
        <v>232</v>
      </c>
      <c r="D449" s="95">
        <v>17</v>
      </c>
      <c r="E449" s="16"/>
      <c r="F449" s="5">
        <f t="shared" si="9"/>
        <v>0</v>
      </c>
    </row>
    <row r="450" spans="1:6" ht="31.5" x14ac:dyDescent="0.25">
      <c r="A450" s="4" t="s">
        <v>398</v>
      </c>
      <c r="B450" s="62" t="s">
        <v>277</v>
      </c>
      <c r="C450" s="63" t="s">
        <v>35</v>
      </c>
      <c r="D450" s="95">
        <v>1</v>
      </c>
      <c r="E450" s="16"/>
      <c r="F450" s="5">
        <f t="shared" si="9"/>
        <v>0</v>
      </c>
    </row>
    <row r="451" spans="1:6" ht="16.5" customHeight="1" x14ac:dyDescent="0.25">
      <c r="A451" s="4"/>
      <c r="B451" s="64" t="s">
        <v>278</v>
      </c>
      <c r="C451" s="72"/>
      <c r="D451" s="96"/>
      <c r="E451" s="16"/>
      <c r="F451" s="5"/>
    </row>
    <row r="452" spans="1:6" ht="157.5" x14ac:dyDescent="0.25">
      <c r="A452" s="4" t="s">
        <v>3</v>
      </c>
      <c r="B452" s="62" t="s">
        <v>279</v>
      </c>
      <c r="C452" s="14" t="s">
        <v>35</v>
      </c>
      <c r="D452" s="95">
        <v>1</v>
      </c>
      <c r="E452" s="16"/>
      <c r="F452" s="5">
        <f t="shared" si="9"/>
        <v>0</v>
      </c>
    </row>
    <row r="453" spans="1:6" ht="31.5" x14ac:dyDescent="0.25">
      <c r="A453" s="4" t="s">
        <v>5</v>
      </c>
      <c r="B453" s="62" t="s">
        <v>280</v>
      </c>
      <c r="C453" s="14" t="s">
        <v>35</v>
      </c>
      <c r="D453" s="95">
        <v>1</v>
      </c>
      <c r="E453" s="16"/>
      <c r="F453" s="5">
        <f t="shared" si="9"/>
        <v>0</v>
      </c>
    </row>
    <row r="454" spans="1:6" ht="31.5" x14ac:dyDescent="0.25">
      <c r="A454" s="4" t="s">
        <v>7</v>
      </c>
      <c r="B454" s="62" t="s">
        <v>281</v>
      </c>
      <c r="C454" s="14" t="s">
        <v>35</v>
      </c>
      <c r="D454" s="95">
        <v>2</v>
      </c>
      <c r="E454" s="16"/>
      <c r="F454" s="5">
        <f t="shared" si="9"/>
        <v>0</v>
      </c>
    </row>
    <row r="455" spans="1:6" ht="47.25" x14ac:dyDescent="0.25">
      <c r="A455" s="4" t="s">
        <v>8</v>
      </c>
      <c r="B455" s="62" t="s">
        <v>282</v>
      </c>
      <c r="C455" s="14" t="s">
        <v>35</v>
      </c>
      <c r="D455" s="95">
        <v>8</v>
      </c>
      <c r="E455" s="16"/>
      <c r="F455" s="5">
        <f t="shared" si="9"/>
        <v>0</v>
      </c>
    </row>
    <row r="456" spans="1:6" ht="47.25" x14ac:dyDescent="0.25">
      <c r="A456" s="4" t="s">
        <v>10</v>
      </c>
      <c r="B456" s="62" t="s">
        <v>283</v>
      </c>
      <c r="C456" s="14" t="s">
        <v>35</v>
      </c>
      <c r="D456" s="95">
        <v>24</v>
      </c>
      <c r="E456" s="16"/>
      <c r="F456" s="5">
        <f t="shared" si="9"/>
        <v>0</v>
      </c>
    </row>
    <row r="457" spans="1:6" ht="47.25" x14ac:dyDescent="0.25">
      <c r="A457" s="4" t="s">
        <v>12</v>
      </c>
      <c r="B457" s="62" t="s">
        <v>284</v>
      </c>
      <c r="C457" s="14" t="s">
        <v>35</v>
      </c>
      <c r="D457" s="95">
        <v>10</v>
      </c>
      <c r="E457" s="16"/>
      <c r="F457" s="5">
        <f t="shared" si="9"/>
        <v>0</v>
      </c>
    </row>
    <row r="458" spans="1:6" x14ac:dyDescent="0.25">
      <c r="A458" s="4" t="s">
        <v>396</v>
      </c>
      <c r="B458" s="62" t="s">
        <v>285</v>
      </c>
      <c r="C458" s="14" t="s">
        <v>35</v>
      </c>
      <c r="D458" s="95">
        <v>12</v>
      </c>
      <c r="E458" s="16"/>
      <c r="F458" s="5">
        <f t="shared" si="9"/>
        <v>0</v>
      </c>
    </row>
    <row r="459" spans="1:6" ht="31.5" x14ac:dyDescent="0.25">
      <c r="A459" s="4" t="s">
        <v>397</v>
      </c>
      <c r="B459" s="62" t="s">
        <v>286</v>
      </c>
      <c r="C459" s="14" t="s">
        <v>35</v>
      </c>
      <c r="D459" s="95">
        <v>15</v>
      </c>
      <c r="E459" s="16"/>
      <c r="F459" s="5">
        <f t="shared" si="9"/>
        <v>0</v>
      </c>
    </row>
    <row r="460" spans="1:6" ht="31.5" x14ac:dyDescent="0.25">
      <c r="A460" s="4" t="s">
        <v>398</v>
      </c>
      <c r="B460" s="62" t="s">
        <v>287</v>
      </c>
      <c r="C460" s="14" t="s">
        <v>232</v>
      </c>
      <c r="D460" s="95">
        <v>1082</v>
      </c>
      <c r="E460" s="16"/>
      <c r="F460" s="5">
        <f t="shared" si="9"/>
        <v>0</v>
      </c>
    </row>
    <row r="461" spans="1:6" ht="31.5" x14ac:dyDescent="0.25">
      <c r="A461" s="4" t="s">
        <v>399</v>
      </c>
      <c r="B461" s="62" t="s">
        <v>288</v>
      </c>
      <c r="C461" s="14" t="s">
        <v>232</v>
      </c>
      <c r="D461" s="95">
        <v>474</v>
      </c>
      <c r="E461" s="16"/>
      <c r="F461" s="5">
        <f t="shared" si="9"/>
        <v>0</v>
      </c>
    </row>
    <row r="462" spans="1:6" x14ac:dyDescent="0.25">
      <c r="A462" s="4" t="s">
        <v>400</v>
      </c>
      <c r="B462" s="62" t="s">
        <v>289</v>
      </c>
      <c r="C462" s="14" t="s">
        <v>232</v>
      </c>
      <c r="D462" s="95">
        <v>164</v>
      </c>
      <c r="E462" s="16"/>
      <c r="F462" s="5">
        <f t="shared" si="9"/>
        <v>0</v>
      </c>
    </row>
    <row r="463" spans="1:6" x14ac:dyDescent="0.25">
      <c r="A463" s="4" t="s">
        <v>401</v>
      </c>
      <c r="B463" s="62" t="s">
        <v>290</v>
      </c>
      <c r="C463" s="14" t="s">
        <v>232</v>
      </c>
      <c r="D463" s="95">
        <v>302</v>
      </c>
      <c r="E463" s="16"/>
      <c r="F463" s="5">
        <f t="shared" si="9"/>
        <v>0</v>
      </c>
    </row>
    <row r="464" spans="1:6" x14ac:dyDescent="0.25">
      <c r="A464" s="4" t="s">
        <v>402</v>
      </c>
      <c r="B464" s="62" t="s">
        <v>291</v>
      </c>
      <c r="C464" s="14" t="s">
        <v>136</v>
      </c>
      <c r="D464" s="95">
        <v>900</v>
      </c>
      <c r="E464" s="16"/>
      <c r="F464" s="5">
        <f t="shared" si="9"/>
        <v>0</v>
      </c>
    </row>
    <row r="465" spans="1:6" ht="31.5" x14ac:dyDescent="0.25">
      <c r="A465" s="4" t="s">
        <v>403</v>
      </c>
      <c r="B465" s="62" t="s">
        <v>292</v>
      </c>
      <c r="C465" s="14" t="s">
        <v>35</v>
      </c>
      <c r="D465" s="95">
        <v>1</v>
      </c>
      <c r="E465" s="16"/>
      <c r="F465" s="5">
        <f t="shared" si="9"/>
        <v>0</v>
      </c>
    </row>
    <row r="466" spans="1:6" x14ac:dyDescent="0.25">
      <c r="A466" s="4"/>
      <c r="B466" s="64" t="s">
        <v>293</v>
      </c>
      <c r="C466" s="72"/>
      <c r="D466" s="96"/>
      <c r="E466" s="16"/>
      <c r="F466" s="5"/>
    </row>
    <row r="467" spans="1:6" ht="35.25" customHeight="1" x14ac:dyDescent="0.25">
      <c r="A467" s="4" t="s">
        <v>3</v>
      </c>
      <c r="B467" s="62" t="s">
        <v>294</v>
      </c>
      <c r="C467" s="14" t="s">
        <v>35</v>
      </c>
      <c r="D467" s="95">
        <v>1</v>
      </c>
      <c r="E467" s="16"/>
      <c r="F467" s="5">
        <f t="shared" si="9"/>
        <v>0</v>
      </c>
    </row>
    <row r="468" spans="1:6" ht="31.5" x14ac:dyDescent="0.25">
      <c r="A468" s="4" t="s">
        <v>5</v>
      </c>
      <c r="B468" s="62" t="s">
        <v>295</v>
      </c>
      <c r="C468" s="14" t="s">
        <v>35</v>
      </c>
      <c r="D468" s="95">
        <v>15</v>
      </c>
      <c r="E468" s="16"/>
      <c r="F468" s="5">
        <f t="shared" si="9"/>
        <v>0</v>
      </c>
    </row>
    <row r="469" spans="1:6" x14ac:dyDescent="0.25">
      <c r="A469" s="4" t="s">
        <v>7</v>
      </c>
      <c r="B469" s="62" t="s">
        <v>273</v>
      </c>
      <c r="C469" s="70" t="s">
        <v>136</v>
      </c>
      <c r="D469" s="95">
        <v>635</v>
      </c>
      <c r="E469" s="16"/>
      <c r="F469" s="5">
        <f t="shared" si="9"/>
        <v>0</v>
      </c>
    </row>
    <row r="470" spans="1:6" x14ac:dyDescent="0.25">
      <c r="A470" s="4" t="s">
        <v>8</v>
      </c>
      <c r="B470" s="71" t="s">
        <v>275</v>
      </c>
      <c r="C470" s="70" t="s">
        <v>136</v>
      </c>
      <c r="D470" s="95">
        <v>205</v>
      </c>
      <c r="E470" s="16"/>
      <c r="F470" s="5">
        <f t="shared" si="9"/>
        <v>0</v>
      </c>
    </row>
    <row r="471" spans="1:6" ht="31.5" x14ac:dyDescent="0.25">
      <c r="A471" s="4" t="s">
        <v>10</v>
      </c>
      <c r="B471" s="62" t="s">
        <v>296</v>
      </c>
      <c r="C471" s="14" t="s">
        <v>35</v>
      </c>
      <c r="D471" s="95">
        <v>1</v>
      </c>
      <c r="E471" s="16"/>
      <c r="F471" s="5">
        <f t="shared" si="9"/>
        <v>0</v>
      </c>
    </row>
    <row r="472" spans="1:6" x14ac:dyDescent="0.25">
      <c r="A472" s="3"/>
      <c r="B472" s="64" t="s">
        <v>297</v>
      </c>
      <c r="C472" s="72"/>
      <c r="D472" s="96"/>
      <c r="E472" s="16"/>
      <c r="F472" s="5"/>
    </row>
    <row r="473" spans="1:6" ht="31.5" x14ac:dyDescent="0.25">
      <c r="A473" s="3">
        <v>1</v>
      </c>
      <c r="B473" s="62" t="s">
        <v>298</v>
      </c>
      <c r="C473" s="14" t="s">
        <v>35</v>
      </c>
      <c r="D473" s="95">
        <v>2</v>
      </c>
      <c r="E473" s="16"/>
      <c r="F473" s="5">
        <f t="shared" si="9"/>
        <v>0</v>
      </c>
    </row>
    <row r="474" spans="1:6" ht="47.25" x14ac:dyDescent="0.25">
      <c r="A474" s="3">
        <v>2</v>
      </c>
      <c r="B474" s="62" t="s">
        <v>299</v>
      </c>
      <c r="C474" s="14" t="s">
        <v>35</v>
      </c>
      <c r="D474" s="95">
        <v>1</v>
      </c>
      <c r="E474" s="16"/>
      <c r="F474" s="5">
        <f t="shared" si="9"/>
        <v>0</v>
      </c>
    </row>
    <row r="475" spans="1:6" ht="31.5" x14ac:dyDescent="0.25">
      <c r="A475" s="3">
        <v>3</v>
      </c>
      <c r="B475" s="62" t="s">
        <v>300</v>
      </c>
      <c r="C475" s="14" t="s">
        <v>35</v>
      </c>
      <c r="D475" s="95">
        <v>1</v>
      </c>
      <c r="E475" s="16"/>
      <c r="F475" s="5">
        <f t="shared" si="9"/>
        <v>0</v>
      </c>
    </row>
    <row r="476" spans="1:6" ht="31.5" x14ac:dyDescent="0.25">
      <c r="A476" s="3">
        <v>4</v>
      </c>
      <c r="B476" s="62" t="s">
        <v>301</v>
      </c>
      <c r="C476" s="14" t="s">
        <v>35</v>
      </c>
      <c r="D476" s="95">
        <v>1</v>
      </c>
      <c r="E476" s="16"/>
      <c r="F476" s="5">
        <f t="shared" si="9"/>
        <v>0</v>
      </c>
    </row>
    <row r="477" spans="1:6" ht="31.5" x14ac:dyDescent="0.25">
      <c r="A477" s="3">
        <v>5</v>
      </c>
      <c r="B477" s="62" t="s">
        <v>302</v>
      </c>
      <c r="C477" s="14" t="s">
        <v>35</v>
      </c>
      <c r="D477" s="95">
        <v>2</v>
      </c>
      <c r="E477" s="16"/>
      <c r="F477" s="5">
        <f t="shared" si="9"/>
        <v>0</v>
      </c>
    </row>
    <row r="478" spans="1:6" ht="31.5" x14ac:dyDescent="0.25">
      <c r="A478" s="3">
        <v>6</v>
      </c>
      <c r="B478" s="62" t="s">
        <v>303</v>
      </c>
      <c r="C478" s="14" t="s">
        <v>35</v>
      </c>
      <c r="D478" s="95">
        <v>2</v>
      </c>
      <c r="E478" s="16"/>
      <c r="F478" s="5">
        <f t="shared" si="9"/>
        <v>0</v>
      </c>
    </row>
    <row r="479" spans="1:6" ht="31.5" x14ac:dyDescent="0.25">
      <c r="A479" s="3">
        <v>7</v>
      </c>
      <c r="B479" s="62" t="s">
        <v>304</v>
      </c>
      <c r="C479" s="14" t="s">
        <v>35</v>
      </c>
      <c r="D479" s="95">
        <v>2</v>
      </c>
      <c r="E479" s="16"/>
      <c r="F479" s="5">
        <f t="shared" si="9"/>
        <v>0</v>
      </c>
    </row>
    <row r="480" spans="1:6" ht="34.5" x14ac:dyDescent="0.25">
      <c r="A480" s="3">
        <v>8</v>
      </c>
      <c r="B480" s="62" t="s">
        <v>349</v>
      </c>
      <c r="C480" s="14" t="s">
        <v>35</v>
      </c>
      <c r="D480" s="95">
        <v>15</v>
      </c>
      <c r="E480" s="16"/>
      <c r="F480" s="5">
        <f t="shared" si="9"/>
        <v>0</v>
      </c>
    </row>
    <row r="481" spans="1:6" ht="34.5" x14ac:dyDescent="0.25">
      <c r="A481" s="3">
        <v>9</v>
      </c>
      <c r="B481" s="62" t="s">
        <v>350</v>
      </c>
      <c r="C481" s="14" t="s">
        <v>35</v>
      </c>
      <c r="D481" s="95">
        <v>2</v>
      </c>
      <c r="E481" s="16"/>
      <c r="F481" s="5">
        <f t="shared" si="9"/>
        <v>0</v>
      </c>
    </row>
    <row r="482" spans="1:6" ht="31.5" x14ac:dyDescent="0.25">
      <c r="A482" s="3">
        <v>10</v>
      </c>
      <c r="B482" s="62" t="s">
        <v>305</v>
      </c>
      <c r="C482" s="14" t="s">
        <v>35</v>
      </c>
      <c r="D482" s="95">
        <v>5</v>
      </c>
      <c r="E482" s="16"/>
      <c r="F482" s="5">
        <f t="shared" si="9"/>
        <v>0</v>
      </c>
    </row>
    <row r="483" spans="1:6" ht="18.75" x14ac:dyDescent="0.25">
      <c r="A483" s="3">
        <v>11</v>
      </c>
      <c r="B483" s="62" t="s">
        <v>351</v>
      </c>
      <c r="C483" s="14" t="s">
        <v>136</v>
      </c>
      <c r="D483" s="95">
        <v>2095</v>
      </c>
      <c r="E483" s="16"/>
      <c r="F483" s="5">
        <f t="shared" si="9"/>
        <v>0</v>
      </c>
    </row>
    <row r="484" spans="1:6" x14ac:dyDescent="0.25">
      <c r="A484" s="3">
        <v>12</v>
      </c>
      <c r="B484" s="71" t="s">
        <v>306</v>
      </c>
      <c r="C484" s="70" t="s">
        <v>136</v>
      </c>
      <c r="D484" s="95">
        <v>310</v>
      </c>
      <c r="E484" s="16"/>
      <c r="F484" s="5">
        <f t="shared" si="9"/>
        <v>0</v>
      </c>
    </row>
    <row r="485" spans="1:6" ht="31.5" x14ac:dyDescent="0.25">
      <c r="A485" s="3">
        <v>13</v>
      </c>
      <c r="B485" s="62" t="s">
        <v>307</v>
      </c>
      <c r="C485" s="14" t="s">
        <v>35</v>
      </c>
      <c r="D485" s="95">
        <v>1</v>
      </c>
      <c r="E485" s="16"/>
      <c r="F485" s="5">
        <f t="shared" si="9"/>
        <v>0</v>
      </c>
    </row>
    <row r="486" spans="1:6" x14ac:dyDescent="0.25">
      <c r="A486" s="3"/>
      <c r="B486" s="64" t="s">
        <v>308</v>
      </c>
      <c r="C486" s="72"/>
      <c r="D486" s="96"/>
      <c r="E486" s="16"/>
      <c r="F486" s="5"/>
    </row>
    <row r="487" spans="1:6" ht="47.25" x14ac:dyDescent="0.25">
      <c r="A487" s="3">
        <v>1</v>
      </c>
      <c r="B487" s="62" t="s">
        <v>309</v>
      </c>
      <c r="C487" s="14" t="s">
        <v>35</v>
      </c>
      <c r="D487" s="95">
        <v>1</v>
      </c>
      <c r="E487" s="16"/>
      <c r="F487" s="5">
        <f t="shared" si="9"/>
        <v>0</v>
      </c>
    </row>
    <row r="488" spans="1:6" x14ac:dyDescent="0.25">
      <c r="A488" s="3">
        <v>2</v>
      </c>
      <c r="B488" s="62" t="s">
        <v>310</v>
      </c>
      <c r="C488" s="14" t="s">
        <v>35</v>
      </c>
      <c r="D488" s="95">
        <v>1</v>
      </c>
      <c r="E488" s="16"/>
      <c r="F488" s="5">
        <f t="shared" si="9"/>
        <v>0</v>
      </c>
    </row>
    <row r="489" spans="1:6" ht="31.5" x14ac:dyDescent="0.25">
      <c r="A489" s="3">
        <v>3</v>
      </c>
      <c r="B489" s="62" t="s">
        <v>311</v>
      </c>
      <c r="C489" s="14" t="s">
        <v>35</v>
      </c>
      <c r="D489" s="95">
        <v>3</v>
      </c>
      <c r="E489" s="16"/>
      <c r="F489" s="5">
        <f t="shared" si="9"/>
        <v>0</v>
      </c>
    </row>
    <row r="490" spans="1:6" ht="31.5" x14ac:dyDescent="0.25">
      <c r="A490" s="3">
        <v>4</v>
      </c>
      <c r="B490" s="62" t="s">
        <v>312</v>
      </c>
      <c r="C490" s="14" t="s">
        <v>35</v>
      </c>
      <c r="D490" s="95">
        <v>3</v>
      </c>
      <c r="E490" s="16"/>
      <c r="F490" s="5">
        <f t="shared" si="9"/>
        <v>0</v>
      </c>
    </row>
    <row r="491" spans="1:6" x14ac:dyDescent="0.25">
      <c r="A491" s="3">
        <v>5</v>
      </c>
      <c r="B491" s="62" t="s">
        <v>313</v>
      </c>
      <c r="C491" s="14" t="s">
        <v>35</v>
      </c>
      <c r="D491" s="95">
        <v>3</v>
      </c>
      <c r="E491" s="16"/>
      <c r="F491" s="5">
        <f t="shared" ref="F491:F512" si="10">D491*E491</f>
        <v>0</v>
      </c>
    </row>
    <row r="492" spans="1:6" ht="18.75" x14ac:dyDescent="0.25">
      <c r="A492" s="3">
        <v>6</v>
      </c>
      <c r="B492" s="62" t="s">
        <v>352</v>
      </c>
      <c r="C492" s="14" t="s">
        <v>136</v>
      </c>
      <c r="D492" s="95">
        <v>74</v>
      </c>
      <c r="E492" s="16"/>
      <c r="F492" s="5">
        <f t="shared" si="10"/>
        <v>0</v>
      </c>
    </row>
    <row r="493" spans="1:6" ht="18.75" x14ac:dyDescent="0.25">
      <c r="A493" s="3">
        <v>7</v>
      </c>
      <c r="B493" s="62" t="s">
        <v>353</v>
      </c>
      <c r="C493" s="14" t="s">
        <v>136</v>
      </c>
      <c r="D493" s="95">
        <v>74</v>
      </c>
      <c r="E493" s="16"/>
      <c r="F493" s="5">
        <f t="shared" si="10"/>
        <v>0</v>
      </c>
    </row>
    <row r="494" spans="1:6" x14ac:dyDescent="0.25">
      <c r="A494" s="3">
        <v>8</v>
      </c>
      <c r="B494" s="71" t="s">
        <v>275</v>
      </c>
      <c r="C494" s="70" t="s">
        <v>136</v>
      </c>
      <c r="D494" s="95">
        <v>39</v>
      </c>
      <c r="E494" s="16"/>
      <c r="F494" s="5">
        <f t="shared" si="10"/>
        <v>0</v>
      </c>
    </row>
    <row r="495" spans="1:6" ht="31.5" x14ac:dyDescent="0.25">
      <c r="A495" s="3">
        <v>9</v>
      </c>
      <c r="B495" s="62" t="s">
        <v>314</v>
      </c>
      <c r="C495" s="14" t="s">
        <v>35</v>
      </c>
      <c r="D495" s="95">
        <v>1</v>
      </c>
      <c r="E495" s="16"/>
      <c r="F495" s="5">
        <f t="shared" si="10"/>
        <v>0</v>
      </c>
    </row>
    <row r="496" spans="1:6" x14ac:dyDescent="0.25">
      <c r="A496" s="3"/>
      <c r="B496" s="64" t="s">
        <v>315</v>
      </c>
      <c r="C496" s="72"/>
      <c r="D496" s="96"/>
      <c r="E496" s="16"/>
      <c r="F496" s="5"/>
    </row>
    <row r="497" spans="1:6" ht="31.5" x14ac:dyDescent="0.25">
      <c r="A497" s="3">
        <v>1</v>
      </c>
      <c r="B497" s="62" t="s">
        <v>316</v>
      </c>
      <c r="C497" s="14" t="s">
        <v>35</v>
      </c>
      <c r="D497" s="95">
        <v>4</v>
      </c>
      <c r="E497" s="16"/>
      <c r="F497" s="5">
        <f t="shared" si="10"/>
        <v>0</v>
      </c>
    </row>
    <row r="498" spans="1:6" ht="31.5" x14ac:dyDescent="0.25">
      <c r="A498" s="3">
        <v>2</v>
      </c>
      <c r="B498" s="62" t="s">
        <v>317</v>
      </c>
      <c r="C498" s="14" t="s">
        <v>35</v>
      </c>
      <c r="D498" s="95">
        <v>5</v>
      </c>
      <c r="E498" s="16"/>
      <c r="F498" s="5">
        <f t="shared" si="10"/>
        <v>0</v>
      </c>
    </row>
    <row r="499" spans="1:6" ht="31.5" x14ac:dyDescent="0.25">
      <c r="A499" s="3">
        <v>3</v>
      </c>
      <c r="B499" s="62" t="s">
        <v>318</v>
      </c>
      <c r="C499" s="14" t="s">
        <v>35</v>
      </c>
      <c r="D499" s="95">
        <v>14</v>
      </c>
      <c r="E499" s="16"/>
      <c r="F499" s="5">
        <f t="shared" si="10"/>
        <v>0</v>
      </c>
    </row>
    <row r="500" spans="1:6" ht="31.5" x14ac:dyDescent="0.25">
      <c r="A500" s="3">
        <v>4</v>
      </c>
      <c r="B500" s="62" t="s">
        <v>319</v>
      </c>
      <c r="C500" s="14" t="s">
        <v>35</v>
      </c>
      <c r="D500" s="95">
        <v>4</v>
      </c>
      <c r="E500" s="16"/>
      <c r="F500" s="5">
        <f t="shared" si="10"/>
        <v>0</v>
      </c>
    </row>
    <row r="501" spans="1:6" ht="31.5" x14ac:dyDescent="0.25">
      <c r="A501" s="3">
        <v>5</v>
      </c>
      <c r="B501" s="62" t="s">
        <v>320</v>
      </c>
      <c r="C501" s="14" t="s">
        <v>35</v>
      </c>
      <c r="D501" s="95">
        <v>1</v>
      </c>
      <c r="E501" s="16"/>
      <c r="F501" s="5">
        <f t="shared" si="10"/>
        <v>0</v>
      </c>
    </row>
    <row r="502" spans="1:6" ht="31.5" x14ac:dyDescent="0.25">
      <c r="A502" s="3">
        <v>6</v>
      </c>
      <c r="B502" s="62" t="s">
        <v>321</v>
      </c>
      <c r="C502" s="14" t="s">
        <v>35</v>
      </c>
      <c r="D502" s="95">
        <v>1</v>
      </c>
      <c r="E502" s="16"/>
      <c r="F502" s="5">
        <f t="shared" si="10"/>
        <v>0</v>
      </c>
    </row>
    <row r="503" spans="1:6" ht="31.5" x14ac:dyDescent="0.25">
      <c r="A503" s="3">
        <v>7</v>
      </c>
      <c r="B503" s="62" t="s">
        <v>322</v>
      </c>
      <c r="C503" s="14" t="s">
        <v>35</v>
      </c>
      <c r="D503" s="95">
        <v>7</v>
      </c>
      <c r="E503" s="16"/>
      <c r="F503" s="5">
        <f t="shared" si="10"/>
        <v>0</v>
      </c>
    </row>
    <row r="504" spans="1:6" ht="31.5" x14ac:dyDescent="0.25">
      <c r="A504" s="3">
        <v>8</v>
      </c>
      <c r="B504" s="62" t="s">
        <v>323</v>
      </c>
      <c r="C504" s="14" t="s">
        <v>42</v>
      </c>
      <c r="D504" s="95">
        <v>204</v>
      </c>
      <c r="E504" s="16"/>
      <c r="F504" s="5">
        <f t="shared" si="10"/>
        <v>0</v>
      </c>
    </row>
    <row r="505" spans="1:6" ht="31.5" x14ac:dyDescent="0.25">
      <c r="A505" s="3">
        <v>9</v>
      </c>
      <c r="B505" s="62" t="s">
        <v>324</v>
      </c>
      <c r="C505" s="14" t="s">
        <v>232</v>
      </c>
      <c r="D505" s="95">
        <v>10</v>
      </c>
      <c r="E505" s="16"/>
      <c r="F505" s="5">
        <f t="shared" si="10"/>
        <v>0</v>
      </c>
    </row>
    <row r="506" spans="1:6" ht="31.5" x14ac:dyDescent="0.25">
      <c r="A506" s="3">
        <v>10</v>
      </c>
      <c r="B506" s="62" t="s">
        <v>325</v>
      </c>
      <c r="C506" s="14" t="s">
        <v>326</v>
      </c>
      <c r="D506" s="95">
        <v>1</v>
      </c>
      <c r="E506" s="16"/>
      <c r="F506" s="5">
        <f t="shared" si="10"/>
        <v>0</v>
      </c>
    </row>
    <row r="507" spans="1:6" x14ac:dyDescent="0.25">
      <c r="A507" s="3"/>
      <c r="B507" s="64" t="s">
        <v>327</v>
      </c>
      <c r="C507" s="72"/>
      <c r="D507" s="96"/>
      <c r="E507" s="16"/>
      <c r="F507" s="5"/>
    </row>
    <row r="508" spans="1:6" ht="47.25" x14ac:dyDescent="0.25">
      <c r="A508" s="3">
        <v>1</v>
      </c>
      <c r="B508" s="62" t="s">
        <v>328</v>
      </c>
      <c r="C508" s="14" t="s">
        <v>35</v>
      </c>
      <c r="D508" s="95">
        <v>1</v>
      </c>
      <c r="E508" s="16"/>
      <c r="F508" s="5">
        <f t="shared" si="10"/>
        <v>0</v>
      </c>
    </row>
    <row r="509" spans="1:6" ht="63" x14ac:dyDescent="0.25">
      <c r="A509" s="3">
        <v>2</v>
      </c>
      <c r="B509" s="62" t="s">
        <v>329</v>
      </c>
      <c r="C509" s="14" t="s">
        <v>35</v>
      </c>
      <c r="D509" s="95">
        <v>1</v>
      </c>
      <c r="E509" s="16"/>
      <c r="F509" s="5">
        <f t="shared" si="10"/>
        <v>0</v>
      </c>
    </row>
    <row r="510" spans="1:6" ht="47.25" x14ac:dyDescent="0.25">
      <c r="A510" s="3">
        <v>3</v>
      </c>
      <c r="B510" s="62" t="s">
        <v>330</v>
      </c>
      <c r="C510" s="14" t="s">
        <v>35</v>
      </c>
      <c r="D510" s="95">
        <v>1</v>
      </c>
      <c r="E510" s="16"/>
      <c r="F510" s="5">
        <f t="shared" si="10"/>
        <v>0</v>
      </c>
    </row>
    <row r="511" spans="1:6" ht="63" x14ac:dyDescent="0.25">
      <c r="A511" s="3">
        <v>4</v>
      </c>
      <c r="B511" s="62" t="s">
        <v>331</v>
      </c>
      <c r="C511" s="14" t="s">
        <v>35</v>
      </c>
      <c r="D511" s="95">
        <v>1</v>
      </c>
      <c r="E511" s="16"/>
      <c r="F511" s="5">
        <f t="shared" si="10"/>
        <v>0</v>
      </c>
    </row>
    <row r="512" spans="1:6" ht="63" x14ac:dyDescent="0.25">
      <c r="A512" s="3">
        <v>5</v>
      </c>
      <c r="B512" s="62" t="s">
        <v>332</v>
      </c>
      <c r="C512" s="14" t="s">
        <v>35</v>
      </c>
      <c r="D512" s="95">
        <v>1</v>
      </c>
      <c r="E512" s="16"/>
      <c r="F512" s="5">
        <f t="shared" si="10"/>
        <v>0</v>
      </c>
    </row>
    <row r="513" spans="1:7" x14ac:dyDescent="0.25">
      <c r="A513" s="3"/>
      <c r="B513" s="73" t="s">
        <v>430</v>
      </c>
      <c r="C513" s="14"/>
      <c r="D513" s="95"/>
      <c r="E513" s="16"/>
      <c r="F513" s="5">
        <f>SUM(F9:F512)</f>
        <v>0</v>
      </c>
    </row>
    <row r="514" spans="1:7" x14ac:dyDescent="0.25">
      <c r="A514" s="11"/>
      <c r="B514" s="74" t="s">
        <v>478</v>
      </c>
      <c r="C514" s="3"/>
      <c r="D514" s="91"/>
      <c r="E514" s="54"/>
      <c r="F514" s="5">
        <f>F513*0.03</f>
        <v>0</v>
      </c>
    </row>
    <row r="515" spans="1:7" x14ac:dyDescent="0.25">
      <c r="A515" s="75"/>
      <c r="B515" s="76" t="s">
        <v>431</v>
      </c>
      <c r="C515" s="77"/>
      <c r="D515" s="97"/>
      <c r="E515" s="78"/>
      <c r="F515" s="79">
        <f>F513+F514</f>
        <v>0</v>
      </c>
      <c r="G515" s="1" t="s">
        <v>434</v>
      </c>
    </row>
    <row r="516" spans="1:7" x14ac:dyDescent="0.25">
      <c r="A516" s="11"/>
      <c r="B516" s="74" t="s">
        <v>432</v>
      </c>
      <c r="C516" s="3"/>
      <c r="D516" s="91"/>
      <c r="E516" s="54"/>
      <c r="F516" s="5">
        <f>F515*0.2</f>
        <v>0</v>
      </c>
    </row>
    <row r="517" spans="1:7" x14ac:dyDescent="0.25">
      <c r="A517" s="75"/>
      <c r="B517" s="76" t="s">
        <v>433</v>
      </c>
      <c r="C517" s="77"/>
      <c r="D517" s="97"/>
      <c r="E517" s="78"/>
      <c r="F517" s="79">
        <f>F515+F516</f>
        <v>0</v>
      </c>
    </row>
    <row r="518" spans="1:7" x14ac:dyDescent="0.25">
      <c r="A518" s="11"/>
      <c r="B518" s="57"/>
      <c r="C518" s="3"/>
      <c r="D518" s="91"/>
      <c r="E518" s="54"/>
      <c r="F518" s="5"/>
    </row>
    <row r="519" spans="1:7" x14ac:dyDescent="0.25">
      <c r="A519" s="11"/>
      <c r="B519" s="57"/>
      <c r="C519" s="3"/>
      <c r="D519" s="91"/>
      <c r="E519" s="54"/>
      <c r="F519" s="5"/>
    </row>
  </sheetData>
  <mergeCells count="3">
    <mergeCell ref="B2:F2"/>
    <mergeCell ref="A6:D6"/>
    <mergeCell ref="B5:E5"/>
  </mergeCells>
  <pageMargins left="0.70866141732283472" right="0.51181102362204722" top="0.55118110236220474" bottom="0.55118110236220474" header="0.31496062992125984" footer="0.31496062992125984"/>
  <pageSetup paperSize="9" scale="8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mivanova</dc:creator>
  <cp:lastModifiedBy>Nikolay Dimitrov</cp:lastModifiedBy>
  <cp:lastPrinted>2020-05-05T06:55:00Z</cp:lastPrinted>
  <dcterms:created xsi:type="dcterms:W3CDTF">2020-03-31T08:58:35Z</dcterms:created>
  <dcterms:modified xsi:type="dcterms:W3CDTF">2020-05-05T06:55:45Z</dcterms:modified>
</cp:coreProperties>
</file>